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66925"/>
  <mc:AlternateContent xmlns:mc="http://schemas.openxmlformats.org/markup-compatibility/2006">
    <mc:Choice Requires="x15">
      <x15ac:absPath xmlns:x15ac="http://schemas.microsoft.com/office/spreadsheetml/2010/11/ac" url="https://healtheducationengland-my.sharepoint.com/personal/sarah_crawshaw_hee_nhs_uk/Documents/RPS/"/>
    </mc:Choice>
  </mc:AlternateContent>
  <xr:revisionPtr revIDLastSave="3" documentId="8_{E832E92F-DB6E-47BB-A4BD-4C25B507F960}" xr6:coauthVersionLast="47" xr6:coauthVersionMax="47" xr10:uidLastSave="{7CAA8552-6340-41FB-87B1-97CFDC4105AC}"/>
  <workbookProtection workbookAlgorithmName="SHA-512" workbookHashValue="EAAAxN5gAIr7nXYtGOWjezNRQPrF8BCD17Hs58gig+OEyAbit0m9dMlPVgtnzYr0xIErNjYnsGAbWrCmTXYOpw==" workbookSaltValue="Im6/mDBo/AD186EjTM0Obg==" workbookSpinCount="100000" lockStructure="1"/>
  <bookViews>
    <workbookView xWindow="6180" yWindow="5540" windowWidth="28800" windowHeight="15460" xr2:uid="{98CB20D4-557A-421B-86A4-510E30301CF5}"/>
  </bookViews>
  <sheets>
    <sheet name="Introduction" sheetId="1" r:id="rId1"/>
    <sheet name="Domain 1" sheetId="2" r:id="rId2"/>
    <sheet name="Domain 2" sheetId="3" r:id="rId3"/>
    <sheet name="Domain 3" sheetId="4" r:id="rId4"/>
    <sheet name="Results"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0" i="5" l="1"/>
  <c r="F47" i="5"/>
  <c r="C47" i="5"/>
  <c r="D34" i="5" a="1"/>
  <c r="D32" i="5" a="1"/>
  <c r="D33" i="5" a="1"/>
  <c r="D30" i="5" a="1"/>
  <c r="D29" i="5" a="1"/>
  <c r="D31" i="5" a="1"/>
  <c r="D28" i="5" l="1"/>
  <c r="D34" i="5"/>
  <c r="D33" i="5"/>
  <c r="D32" i="5"/>
  <c r="D31" i="5"/>
  <c r="D30" i="5"/>
  <c r="D29" i="5"/>
  <c r="E21" i="3" a="1"/>
  <c r="E21" i="3" s="1"/>
  <c r="E97" i="4" a="1"/>
  <c r="E97" i="4" s="1"/>
  <c r="E10" i="4" l="1" a="1"/>
  <c r="E10" i="4" s="1"/>
  <c r="I37" i="5" s="1"/>
  <c r="E30" i="5" l="1"/>
  <c r="E34" i="5"/>
  <c r="E33" i="5"/>
  <c r="E32" i="5"/>
  <c r="E31" i="5"/>
  <c r="E29" i="5"/>
  <c r="I49" i="5" l="1"/>
  <c r="E87" i="4" a="1"/>
  <c r="E87" i="4" s="1"/>
  <c r="I48" i="5" s="1"/>
  <c r="E80" i="4" a="1"/>
  <c r="E80" i="4" s="1"/>
  <c r="I47" i="5" s="1"/>
  <c r="E71" i="4" a="1"/>
  <c r="E71" i="4" s="1"/>
  <c r="I46" i="5" s="1"/>
  <c r="E62" i="4" a="1"/>
  <c r="E62" i="4" s="1"/>
  <c r="I44" i="5" s="1"/>
  <c r="E54" i="4" a="1"/>
  <c r="E54" i="4" s="1"/>
  <c r="I43" i="5" s="1"/>
  <c r="E46" i="4" a="1"/>
  <c r="E46" i="4" s="1"/>
  <c r="I42" i="5" s="1"/>
  <c r="E36" i="4" a="1"/>
  <c r="E36" i="4" s="1"/>
  <c r="I40" i="5" s="1"/>
  <c r="E30" i="4" a="1"/>
  <c r="E30" i="4" s="1"/>
  <c r="I39" i="5" s="1"/>
  <c r="E19" i="4" a="1"/>
  <c r="E19" i="4" s="1"/>
  <c r="I38" i="5" s="1"/>
  <c r="E75" i="3" a="1"/>
  <c r="E75" i="3" s="1"/>
  <c r="F46" i="5" s="1"/>
  <c r="E66" i="3" a="1"/>
  <c r="E66" i="3" s="1"/>
  <c r="F45" i="5" s="1"/>
  <c r="E59" i="3" a="1"/>
  <c r="E59" i="3" s="1"/>
  <c r="F44" i="5" s="1"/>
  <c r="E53" i="3" a="1"/>
  <c r="E53" i="3" s="1"/>
  <c r="F43" i="5" s="1"/>
  <c r="E44" i="3" a="1"/>
  <c r="E44" i="3" s="1"/>
  <c r="F41" i="5" s="1"/>
  <c r="E37" i="3" a="1"/>
  <c r="E37" i="3" s="1"/>
  <c r="F40" i="5" s="1"/>
  <c r="E28" i="3" a="1"/>
  <c r="E28" i="3" s="1"/>
  <c r="F39" i="5" s="1"/>
  <c r="F38" i="5"/>
  <c r="E15" i="3" a="1"/>
  <c r="E15" i="3" s="1"/>
  <c r="F37" i="5" s="1"/>
  <c r="E65" i="2" a="1"/>
  <c r="E65" i="2" s="1"/>
  <c r="C46" i="5" s="1"/>
  <c r="E59" i="2" a="1"/>
  <c r="E59" i="2" s="1"/>
  <c r="C45" i="5" s="1"/>
  <c r="E50" i="2" a="1"/>
  <c r="E50" i="2" s="1"/>
  <c r="C43" i="5" s="1"/>
  <c r="E41" i="2" a="1"/>
  <c r="E41" i="2" s="1"/>
  <c r="C42" i="5" s="1"/>
  <c r="E34" i="2" a="1"/>
  <c r="E34" i="2" s="1"/>
  <c r="C41" i="5" s="1"/>
  <c r="E25" i="2" a="1"/>
  <c r="E25" i="2" s="1"/>
  <c r="C39" i="5" s="1"/>
  <c r="E16" i="2" a="1"/>
  <c r="E16" i="2" s="1"/>
  <c r="C38" i="5" s="1"/>
  <c r="E8" i="2" a="1"/>
  <c r="E8" i="2" s="1"/>
  <c r="C3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<sst xmlns="http://schemas.openxmlformats.org/spreadsheetml/2006/main" count="403" uniqueCount="311">
  <si>
    <r>
      <t>b.</t>
    </r>
    <r>
      <rPr>
        <sz val="7"/>
        <color theme="1"/>
        <rFont val="Times New Roman"/>
        <family val="1"/>
      </rPr>
      <t xml:space="preserve">       </t>
    </r>
    <r>
      <rPr>
        <sz val="11"/>
        <color rgb="FF000000"/>
        <rFont val="Calibri"/>
        <family val="2"/>
      </rPr>
      <t>Workforce development takes a needs-based approach focusing on future service needs and new models of care, and engaging with local service planners, education commissioners and members of the multi-disciplinary team.</t>
    </r>
  </si>
  <si>
    <r>
      <t>d.</t>
    </r>
    <r>
      <rPr>
        <sz val="7"/>
        <color theme="1"/>
        <rFont val="Times New Roman"/>
        <family val="1"/>
      </rPr>
      <t xml:space="preserve">       </t>
    </r>
    <r>
      <rPr>
        <sz val="11"/>
        <color rgb="FF000000"/>
        <rFont val="Calibri"/>
        <family val="2"/>
      </rPr>
      <t>Continued learning and professional/personal development opportunities are provided for all members of the pharmacy team.</t>
    </r>
  </si>
  <si>
    <t>Name of organisation</t>
  </si>
  <si>
    <t>Name of person completing assessment</t>
  </si>
  <si>
    <t>Is your setting:</t>
  </si>
  <si>
    <t>Is your hospital?</t>
  </si>
  <si>
    <t>Assessment scores</t>
  </si>
  <si>
    <t>Standard 1</t>
  </si>
  <si>
    <t>Standard 2</t>
  </si>
  <si>
    <t>Standard 3</t>
  </si>
  <si>
    <t>Standard 4</t>
  </si>
  <si>
    <t>Standard 5</t>
  </si>
  <si>
    <t>Standard 6</t>
  </si>
  <si>
    <t>Standard 7</t>
  </si>
  <si>
    <t>Standard 8</t>
  </si>
  <si>
    <t>%</t>
  </si>
  <si>
    <t>The pharmacy team provide the expertise, leadership, and systems support to ensure that:</t>
  </si>
  <si>
    <r>
      <t>a.</t>
    </r>
    <r>
      <rPr>
        <sz val="7"/>
        <color theme="1"/>
        <rFont val="Times New Roman"/>
        <family val="1"/>
      </rPr>
      <t xml:space="preserve">       </t>
    </r>
    <r>
      <rPr>
        <sz val="11"/>
        <color theme="1"/>
        <rFont val="Calibri"/>
        <family val="2"/>
      </rPr>
      <t>People are treated with compassion, dignity, and respect by all members of the pharmacy team.</t>
    </r>
  </si>
  <si>
    <r>
      <t>b.</t>
    </r>
    <r>
      <rPr>
        <sz val="7"/>
        <color theme="1"/>
        <rFont val="Times New Roman"/>
        <family val="1"/>
      </rPr>
      <t xml:space="preserve">       </t>
    </r>
    <r>
      <rPr>
        <sz val="11"/>
        <color theme="1"/>
        <rFont val="Calibri"/>
        <family val="2"/>
      </rPr>
      <t>The pharmacy team introduce themselves, their role and purpose consistently.</t>
    </r>
  </si>
  <si>
    <r>
      <t>c.</t>
    </r>
    <r>
      <rPr>
        <sz val="7"/>
        <color theme="1"/>
        <rFont val="Times New Roman"/>
        <family val="1"/>
      </rPr>
      <t xml:space="preserve">       </t>
    </r>
    <r>
      <rPr>
        <sz val="11"/>
        <color theme="1"/>
        <rFont val="Calibri"/>
        <family val="2"/>
      </rPr>
      <t>People’s values, circumstances, and preferences about treatment and care are understood.</t>
    </r>
  </si>
  <si>
    <r>
      <t>d.</t>
    </r>
    <r>
      <rPr>
        <sz val="7"/>
        <color theme="1"/>
        <rFont val="Times New Roman"/>
        <family val="1"/>
      </rPr>
      <t xml:space="preserve">       </t>
    </r>
    <r>
      <rPr>
        <sz val="11"/>
        <color theme="1"/>
        <rFont val="Calibri"/>
        <family val="2"/>
      </rPr>
      <t xml:space="preserve">People are involved in decisions about the pathways under which they receive care and information (e.g., in person or remotely/virtually). </t>
    </r>
  </si>
  <si>
    <r>
      <t>e.</t>
    </r>
    <r>
      <rPr>
        <sz val="7"/>
        <color theme="1"/>
        <rFont val="Times New Roman"/>
        <family val="1"/>
      </rPr>
      <t xml:space="preserve">       </t>
    </r>
    <r>
      <rPr>
        <sz val="11"/>
        <color theme="1"/>
        <rFont val="Calibri"/>
        <family val="2"/>
      </rPr>
      <t>Views are routinely sought from people, their families, and circles of support to inform the development, improvement, and delivery of pharmacy services, ensuring people have direct input into the services that they receive.</t>
    </r>
  </si>
  <si>
    <t>The pharmacy team provide the expertise, leadership and systems support to ensure that services:</t>
  </si>
  <si>
    <r>
      <t>d.</t>
    </r>
    <r>
      <rPr>
        <sz val="7"/>
        <color theme="1"/>
        <rFont val="Times New Roman"/>
        <family val="1"/>
      </rPr>
      <t xml:space="preserve">       </t>
    </r>
    <r>
      <rPr>
        <sz val="11"/>
        <color theme="1"/>
        <rFont val="Calibri"/>
        <family val="2"/>
      </rPr>
      <t>Discuss with the person information about their medicines in a form that they can understand and refer back to before discharge or transfer to another service.</t>
    </r>
  </si>
  <si>
    <r>
      <t>e.</t>
    </r>
    <r>
      <rPr>
        <sz val="7"/>
        <color theme="1"/>
        <rFont val="Times New Roman"/>
        <family val="1"/>
      </rPr>
      <t xml:space="preserve">       </t>
    </r>
    <r>
      <rPr>
        <sz val="11"/>
        <color theme="1"/>
        <rFont val="Calibri"/>
        <family val="2"/>
      </rPr>
      <t>Where appropriate, offer information in a format that is culturally sensitive or accessible to people with additional needs such as physical, sensory, or learning disabilities, and to people who do not speak or read English.</t>
    </r>
  </si>
  <si>
    <r>
      <t>f.</t>
    </r>
    <r>
      <rPr>
        <sz val="7"/>
        <color theme="1"/>
        <rFont val="Times New Roman"/>
        <family val="1"/>
      </rPr>
      <t xml:space="preserve">        </t>
    </r>
    <r>
      <rPr>
        <sz val="11"/>
        <color theme="1"/>
        <rFont val="Calibri"/>
        <family val="2"/>
      </rPr>
      <t>Partner with people and the multidisciplinary team across the system to identify, assess, and resolve barriers to actively promote and facilitate the provision of clear, understandable information about medicines.</t>
    </r>
  </si>
  <si>
    <r>
      <t>d.</t>
    </r>
    <r>
      <rPr>
        <sz val="7"/>
        <color theme="1"/>
        <rFont val="Times New Roman"/>
        <family val="1"/>
      </rPr>
      <t xml:space="preserve">       </t>
    </r>
    <r>
      <rPr>
        <sz val="11"/>
        <color theme="1"/>
        <rFont val="Calibri"/>
        <family val="2"/>
      </rPr>
      <t>Liaison with other healthcare professions or agencies within the system is undertaken where ongoing support with medicines is needed.</t>
    </r>
  </si>
  <si>
    <r>
      <t>e.</t>
    </r>
    <r>
      <rPr>
        <sz val="7"/>
        <color theme="1"/>
        <rFont val="Times New Roman"/>
        <family val="1"/>
      </rPr>
      <t xml:space="preserve">       </t>
    </r>
    <r>
      <rPr>
        <sz val="11"/>
        <color theme="1"/>
        <rFont val="Calibri"/>
        <family val="2"/>
      </rPr>
      <t>If care is transferred to another setting, people are referred or signposted to appropriate follow up or support with their medicines.</t>
    </r>
  </si>
  <si>
    <r>
      <t>f.</t>
    </r>
    <r>
      <rPr>
        <sz val="7"/>
        <color theme="1"/>
        <rFont val="Times New Roman"/>
        <family val="1"/>
      </rPr>
      <t xml:space="preserve">        </t>
    </r>
    <r>
      <rPr>
        <sz val="11"/>
        <color theme="1"/>
        <rFont val="Calibri"/>
        <family val="2"/>
      </rPr>
      <t>People are signposted to pharmacy support to improve health and wellbeing using public health services and activities when appropriate.</t>
    </r>
  </si>
  <si>
    <t>The pharmacy team provide the expertise, leadership, and systems support to enable the multidisciplinary team to:</t>
  </si>
  <si>
    <r>
      <t>a.</t>
    </r>
    <r>
      <rPr>
        <sz val="7"/>
        <color theme="1"/>
        <rFont val="Times New Roman"/>
        <family val="1"/>
      </rPr>
      <t xml:space="preserve">       </t>
    </r>
    <r>
      <rPr>
        <sz val="11"/>
        <color theme="1"/>
        <rFont val="Calibri"/>
        <family val="2"/>
      </rPr>
      <t>Reconcile people’s medicines and optimise treatment to identify and avoid potential medication-related discrepancies before a planned admission.</t>
    </r>
  </si>
  <si>
    <r>
      <t>b.</t>
    </r>
    <r>
      <rPr>
        <sz val="7"/>
        <color theme="1"/>
        <rFont val="Times New Roman"/>
        <family val="1"/>
      </rPr>
      <t xml:space="preserve">       </t>
    </r>
    <r>
      <rPr>
        <sz val="11"/>
        <color theme="1"/>
        <rFont val="Calibri"/>
        <family val="2"/>
      </rPr>
      <t>Reconcile people’s medicines in accordance with national guidance to avoid potential medication-related discrepancies.</t>
    </r>
  </si>
  <si>
    <r>
      <t>c.</t>
    </r>
    <r>
      <rPr>
        <sz val="7"/>
        <color theme="1"/>
        <rFont val="Times New Roman"/>
        <family val="1"/>
      </rPr>
      <t xml:space="preserve">       </t>
    </r>
    <r>
      <rPr>
        <sz val="11"/>
        <color theme="1"/>
        <rFont val="Calibri"/>
        <family val="2"/>
      </rPr>
      <t>Effectively document people’s medication histories and identify medicines related admissions as part of the admission process.</t>
    </r>
  </si>
  <si>
    <r>
      <t>d.</t>
    </r>
    <r>
      <rPr>
        <sz val="7"/>
        <color theme="1"/>
        <rFont val="Times New Roman"/>
        <family val="1"/>
      </rPr>
      <t xml:space="preserve">       </t>
    </r>
    <r>
      <rPr>
        <sz val="11"/>
        <color theme="1"/>
        <rFont val="Calibri"/>
        <family val="2"/>
      </rPr>
      <t>Identify potential medicines related problems affecting discharge or transfer to another care setting so that they can be addressed to avoid risks to patient care and extending the person’s episode of care.</t>
    </r>
  </si>
  <si>
    <r>
      <t>e.</t>
    </r>
    <r>
      <rPr>
        <sz val="7"/>
        <color theme="1"/>
        <rFont val="Times New Roman"/>
        <family val="1"/>
      </rPr>
      <t xml:space="preserve">       </t>
    </r>
    <r>
      <rPr>
        <sz val="11"/>
        <color theme="1"/>
        <rFont val="Calibri"/>
        <family val="2"/>
      </rPr>
      <t>Ensure people’s medicines are available from the time that their next dose is needed, minimising missed doses of medicines and ensuring timely administration of critical medicines.</t>
    </r>
  </si>
  <si>
    <r>
      <t>f.</t>
    </r>
    <r>
      <rPr>
        <sz val="7"/>
        <color theme="1"/>
        <rFont val="Times New Roman"/>
        <family val="1"/>
      </rPr>
      <t xml:space="preserve">        </t>
    </r>
    <r>
      <rPr>
        <sz val="11"/>
        <color theme="1"/>
        <rFont val="Calibri"/>
        <family val="2"/>
      </rPr>
      <t>Enable people to bring their own medicines into the care setting with them; and ensure policy and procedures are available that enable staff to support appropriate self-administration of medicines.</t>
    </r>
  </si>
  <si>
    <t>The pharmacy team provide the expertise, leadership, and systems support to:</t>
  </si>
  <si>
    <r>
      <t>c.</t>
    </r>
    <r>
      <rPr>
        <sz val="7"/>
        <color theme="1"/>
        <rFont val="Times New Roman"/>
        <family val="1"/>
      </rPr>
      <t xml:space="preserve">       </t>
    </r>
    <r>
      <rPr>
        <sz val="11"/>
        <color theme="1"/>
        <rFont val="Calibri"/>
        <family val="2"/>
      </rPr>
      <t>Help people to avoid and/or minimise adverse events resulting from their medicines.</t>
    </r>
  </si>
  <si>
    <r>
      <t>a.</t>
    </r>
    <r>
      <rPr>
        <sz val="7"/>
        <color theme="1"/>
        <rFont val="Times New Roman"/>
        <family val="1"/>
      </rPr>
      <t xml:space="preserve">       </t>
    </r>
    <r>
      <rPr>
        <sz val="11"/>
        <color theme="1"/>
        <rFont val="Calibri"/>
        <family val="2"/>
      </rPr>
      <t>Treatment requirements are clinically reviewed to optimise outcomes from any medicine prescribed with the frequency and level of review adjusted according to individual need.</t>
    </r>
  </si>
  <si>
    <r>
      <t>b.</t>
    </r>
    <r>
      <rPr>
        <sz val="7"/>
        <color theme="1"/>
        <rFont val="Times New Roman"/>
        <family val="1"/>
      </rPr>
      <t xml:space="preserve">       </t>
    </r>
    <r>
      <rPr>
        <sz val="11"/>
        <color theme="1"/>
        <rFont val="Calibri"/>
        <family val="2"/>
      </rPr>
      <t>In partnership with the person, medicines regimens are simplified as far as possible, doses optimised, and medicines stopped when agreed it is in their best interests.</t>
    </r>
  </si>
  <si>
    <t>The pharmacy team provide the expertise, leadership, and systems support to enable the organisation to:</t>
  </si>
  <si>
    <r>
      <t>a.</t>
    </r>
    <r>
      <rPr>
        <sz val="7"/>
        <color theme="1"/>
        <rFont val="Times New Roman"/>
        <family val="1"/>
      </rPr>
      <t xml:space="preserve">       </t>
    </r>
    <r>
      <rPr>
        <sz val="11"/>
        <color theme="1"/>
        <rFont val="Calibri"/>
        <family val="2"/>
      </rPr>
      <t>Transfer information about a persons medicines to the professional(s) taking over care of the person in accordance with national guidance following discharge.</t>
    </r>
  </si>
  <si>
    <r>
      <t>b.</t>
    </r>
    <r>
      <rPr>
        <sz val="7"/>
        <color theme="1"/>
        <rFont val="Times New Roman"/>
        <family val="1"/>
      </rPr>
      <t xml:space="preserve">       </t>
    </r>
    <r>
      <rPr>
        <sz val="11"/>
        <color theme="1"/>
        <rFont val="Calibri"/>
        <family val="2"/>
      </rPr>
      <t>Ensure the accuracy, legibility, and timeliness of information transfer as far as practicably possible.</t>
    </r>
  </si>
  <si>
    <r>
      <t>c.</t>
    </r>
    <r>
      <rPr>
        <sz val="7"/>
        <color theme="1"/>
        <rFont val="Times New Roman"/>
        <family val="1"/>
      </rPr>
      <t xml:space="preserve">       </t>
    </r>
    <r>
      <rPr>
        <sz val="11"/>
        <color theme="1"/>
        <rFont val="Calibri"/>
        <family val="2"/>
      </rPr>
      <t>Ensure that people have access to an ongoing supply of their medicines (based on local agreement and individual need) and share information so that their medicines can be reconciled by the health professionals taking over responsibility for care.</t>
    </r>
  </si>
  <si>
    <r>
      <t>e.</t>
    </r>
    <r>
      <rPr>
        <sz val="7"/>
        <color theme="1"/>
        <rFont val="Times New Roman"/>
        <family val="1"/>
      </rPr>
      <t xml:space="preserve">       </t>
    </r>
    <r>
      <rPr>
        <sz val="11"/>
        <color theme="1"/>
        <rFont val="Calibri"/>
        <family val="2"/>
      </rPr>
      <t>Engage with people, their families, and circles of support as active partners in managing their medicines at the time of transfer. A complete list of medicines is given to the person and/or those supporting them at the time of transfer with an explanation of why they are taking them, and when and how to take them as well as a description of any changes made.</t>
    </r>
  </si>
  <si>
    <r>
      <t>f.</t>
    </r>
    <r>
      <rPr>
        <sz val="7"/>
        <color theme="1"/>
        <rFont val="Times New Roman"/>
        <family val="1"/>
      </rPr>
      <t xml:space="preserve">        </t>
    </r>
    <r>
      <rPr>
        <sz val="11"/>
        <color theme="1"/>
        <rFont val="Calibri"/>
        <family val="2"/>
      </rPr>
      <t>Communicate information about people’s medicines in a way that is timely, clear, and unambiguous. It should be generated and transferred in the most effective and secure way, preferably electronically.</t>
    </r>
  </si>
  <si>
    <t>Within the pharmacy service, the pharmacy team:</t>
  </si>
  <si>
    <r>
      <t>a.</t>
    </r>
    <r>
      <rPr>
        <sz val="7"/>
        <color theme="1"/>
        <rFont val="Times New Roman"/>
        <family val="1"/>
      </rPr>
      <t xml:space="preserve">       </t>
    </r>
    <r>
      <rPr>
        <sz val="11"/>
        <color theme="1"/>
        <rFont val="Calibri"/>
        <family val="2"/>
      </rPr>
      <t>Work in partnership with those across the system to ensure transitions of care are seamless for people.</t>
    </r>
  </si>
  <si>
    <r>
      <t>b.</t>
    </r>
    <r>
      <rPr>
        <sz val="7"/>
        <color theme="1"/>
        <rFont val="Times New Roman"/>
        <family val="1"/>
      </rPr>
      <t xml:space="preserve">       </t>
    </r>
    <r>
      <rPr>
        <sz val="11"/>
        <color theme="1"/>
        <rFont val="Calibri"/>
        <family val="2"/>
      </rPr>
      <t>Foster closer working relationships between pharmacy teams across all settings to ensure timely and seamless support for people.</t>
    </r>
  </si>
  <si>
    <r>
      <t>c.</t>
    </r>
    <r>
      <rPr>
        <sz val="7"/>
        <color theme="1"/>
        <rFont val="Times New Roman"/>
        <family val="1"/>
      </rPr>
      <t xml:space="preserve">       </t>
    </r>
    <r>
      <rPr>
        <sz val="11"/>
        <color theme="1"/>
        <rFont val="Calibri"/>
        <family val="2"/>
      </rPr>
      <t>Have a clear picture of pharmacy resources in their local area and use this in planning services.</t>
    </r>
  </si>
  <si>
    <r>
      <t>d.</t>
    </r>
    <r>
      <rPr>
        <sz val="7"/>
        <color theme="1"/>
        <rFont val="Times New Roman"/>
        <family val="1"/>
      </rPr>
      <t xml:space="preserve">       </t>
    </r>
    <r>
      <rPr>
        <sz val="11"/>
        <color theme="1"/>
        <rFont val="Calibri"/>
        <family val="2"/>
      </rPr>
      <t>Maximise the potential and capacity of pharmacy resources in the local area.</t>
    </r>
  </si>
  <si>
    <t>Within the pharmacy service:</t>
  </si>
  <si>
    <r>
      <t>d.</t>
    </r>
    <r>
      <rPr>
        <sz val="7"/>
        <color theme="1"/>
        <rFont val="Times New Roman"/>
        <family val="1"/>
      </rPr>
      <t xml:space="preserve">       </t>
    </r>
    <r>
      <rPr>
        <sz val="11"/>
        <color theme="1"/>
        <rFont val="Calibri"/>
        <family val="2"/>
      </rPr>
      <t>Systems are in place to ensure appropriate and timely responses to national alerts. These include national patient safety alerts, and Medicines and Healthcare products Regulatory Agency or supplier-led defective medicines alerts and recalls, and medicines shortages.</t>
    </r>
  </si>
  <si>
    <r>
      <t>d.</t>
    </r>
    <r>
      <rPr>
        <sz val="7"/>
        <color theme="1"/>
        <rFont val="Times New Roman"/>
        <family val="1"/>
      </rPr>
      <t xml:space="preserve">       </t>
    </r>
    <r>
      <rPr>
        <sz val="11"/>
        <color theme="1"/>
        <rFont val="Calibri"/>
        <family val="2"/>
      </rPr>
      <t>Horizon scanning processes enable early discussions with clinicians, local partners, and commissioners/purchasers about the financial pathways and service implications of the introduction of new medicines, new indications, or new therapeutic practices.</t>
    </r>
  </si>
  <si>
    <r>
      <t>e.</t>
    </r>
    <r>
      <rPr>
        <sz val="7"/>
        <color theme="1"/>
        <rFont val="Times New Roman"/>
        <family val="1"/>
      </rPr>
      <t xml:space="preserve">       </t>
    </r>
    <r>
      <rPr>
        <sz val="11"/>
        <color theme="1"/>
        <rFont val="Calibri"/>
        <family val="2"/>
      </rPr>
      <t>Governance arrangements, aligned to medicines regulations, are in place for the management of all medicines. This includes off-label use of licensed medicines, unlicensed medicines, radiopharmaceuticals, Investigational Medicinal Products, Advanced Therapy Medicinal Products and emerging advances in medicines and medicines technology.</t>
    </r>
  </si>
  <si>
    <r>
      <t>c.</t>
    </r>
    <r>
      <rPr>
        <sz val="7"/>
        <color theme="1"/>
        <rFont val="Times New Roman"/>
        <family val="1"/>
      </rPr>
      <t xml:space="preserve">       </t>
    </r>
    <r>
      <rPr>
        <sz val="11"/>
        <color theme="1"/>
        <rFont val="Calibri"/>
        <family val="2"/>
      </rPr>
      <t>Access to a Medicines Information service, who are working to national standards for medicine information, is available to health and social care teams.</t>
    </r>
  </si>
  <si>
    <r>
      <t>d.</t>
    </r>
    <r>
      <rPr>
        <sz val="7"/>
        <color theme="1"/>
        <rFont val="Times New Roman"/>
        <family val="1"/>
      </rPr>
      <t xml:space="preserve">       </t>
    </r>
    <r>
      <rPr>
        <sz val="11"/>
        <color theme="1"/>
        <rFont val="Calibri"/>
        <family val="2"/>
      </rPr>
      <t>The pharmacy team works to ensure that those who are involved with handling, administering, or monitoring medicines are supported with readily accessible information and guidance.</t>
    </r>
  </si>
  <si>
    <r>
      <t>e.</t>
    </r>
    <r>
      <rPr>
        <sz val="7"/>
        <color theme="1"/>
        <rFont val="Times New Roman"/>
        <family val="1"/>
      </rPr>
      <t xml:space="preserve">       </t>
    </r>
    <r>
      <rPr>
        <sz val="11"/>
        <color theme="1"/>
        <rFont val="Calibri"/>
        <family val="2"/>
      </rPr>
      <t>The pharmacy team works to ensure that prescribers are supported in their everyday activities with readily accessible information and guidance on medicines use.</t>
    </r>
  </si>
  <si>
    <t>The pharmacy team provide the expertise, leadership and systems support to ensure:</t>
  </si>
  <si>
    <r>
      <t>b.</t>
    </r>
    <r>
      <rPr>
        <sz val="7"/>
        <color theme="1"/>
        <rFont val="Times New Roman"/>
        <family val="1"/>
      </rPr>
      <t xml:space="preserve">       </t>
    </r>
    <r>
      <rPr>
        <sz val="11"/>
        <color theme="1"/>
        <rFont val="Calibri"/>
        <family val="2"/>
      </rPr>
      <t>Procurement decisions are informed by clinical practice and formulary systems and other medicines governance processes.</t>
    </r>
  </si>
  <si>
    <r>
      <t>d.</t>
    </r>
    <r>
      <rPr>
        <sz val="7"/>
        <color theme="1"/>
        <rFont val="Times New Roman"/>
        <family val="1"/>
      </rPr>
      <t xml:space="preserve">       </t>
    </r>
    <r>
      <rPr>
        <sz val="11"/>
        <color theme="1"/>
        <rFont val="Calibri"/>
        <family val="2"/>
      </rPr>
      <t>Contingency plans and systems are in place to manage product recalls.</t>
    </r>
  </si>
  <si>
    <r>
      <t>f.</t>
    </r>
    <r>
      <rPr>
        <sz val="7"/>
        <color theme="1"/>
        <rFont val="Times New Roman"/>
        <family val="1"/>
      </rPr>
      <t xml:space="preserve">        </t>
    </r>
    <r>
      <rPr>
        <sz val="11"/>
        <color theme="1"/>
        <rFont val="Calibri"/>
        <family val="2"/>
      </rPr>
      <t>Medicines procured are safely and securely received and stored in pharmacy, in accordance with relevant professional guidance, legislation, and local policies.</t>
    </r>
  </si>
  <si>
    <r>
      <t>c.</t>
    </r>
    <r>
      <rPr>
        <sz val="7"/>
        <color theme="1"/>
        <rFont val="Times New Roman"/>
        <family val="1"/>
      </rPr>
      <t xml:space="preserve">       </t>
    </r>
    <r>
      <rPr>
        <sz val="11"/>
        <color theme="1"/>
        <rFont val="Calibri"/>
        <family val="2"/>
      </rPr>
      <t>Policies, standard operating procedures, and systems underpin the legal, secure, and appropriate handling and storage of medicines wherever they are located.</t>
    </r>
  </si>
  <si>
    <r>
      <t>d.</t>
    </r>
    <r>
      <rPr>
        <sz val="7"/>
        <color theme="1"/>
        <rFont val="Times New Roman"/>
        <family val="1"/>
      </rPr>
      <t xml:space="preserve">       </t>
    </r>
    <r>
      <rPr>
        <sz val="11"/>
        <color theme="1"/>
        <rFont val="Calibri"/>
        <family val="2"/>
      </rPr>
      <t>Audit trails and governance processes are in place that underpin the supply, storage, and return of medicines.</t>
    </r>
  </si>
  <si>
    <r>
      <t>d.</t>
    </r>
    <r>
      <rPr>
        <sz val="7"/>
        <color theme="1"/>
        <rFont val="Times New Roman"/>
        <family val="1"/>
      </rPr>
      <t xml:space="preserve">       </t>
    </r>
    <r>
      <rPr>
        <sz val="11"/>
        <color theme="1"/>
        <rFont val="Calibri"/>
        <family val="2"/>
      </rPr>
      <t>Appropriate systems are in place to ensure protection of operators and products.</t>
    </r>
  </si>
  <si>
    <r>
      <t>e.</t>
    </r>
    <r>
      <rPr>
        <sz val="7"/>
        <color theme="1"/>
        <rFont val="Times New Roman"/>
        <family val="1"/>
      </rPr>
      <t xml:space="preserve">       </t>
    </r>
    <r>
      <rPr>
        <sz val="11"/>
        <color theme="1"/>
        <rFont val="Calibri"/>
        <family val="2"/>
      </rPr>
      <t>Appropriate quality assurance and control systems underpin the selection, management and use of all unlicensed medicines, whether made in-house or outsourced.</t>
    </r>
  </si>
  <si>
    <r>
      <t>a.</t>
    </r>
    <r>
      <rPr>
        <sz val="7"/>
        <color theme="1"/>
        <rFont val="Times New Roman"/>
        <family val="1"/>
      </rPr>
      <t xml:space="preserve">       </t>
    </r>
    <r>
      <rPr>
        <sz val="11"/>
        <color theme="1"/>
        <rFont val="Calibri"/>
        <family val="2"/>
      </rPr>
      <t>Before dispensing or preparation of named person supply, prescriptions are reviewed for clinical appropriateness by a pharmacist.</t>
    </r>
  </si>
  <si>
    <r>
      <t>b.</t>
    </r>
    <r>
      <rPr>
        <sz val="7"/>
        <color theme="1"/>
        <rFont val="Times New Roman"/>
        <family val="1"/>
      </rPr>
      <t xml:space="preserve">       </t>
    </r>
    <r>
      <rPr>
        <sz val="11"/>
        <color theme="1"/>
        <rFont val="Calibri"/>
        <family val="2"/>
      </rPr>
      <t>Systems are in place to prioritise dispensing to minimise the risks of omitted and delayed doses of medicines or of delayed discharge/transfer. Particular attention is paid to medicines where potential harm to the person could occur if omitted or delayed.</t>
    </r>
  </si>
  <si>
    <r>
      <t>c.</t>
    </r>
    <r>
      <rPr>
        <sz val="7"/>
        <color theme="1"/>
        <rFont val="Times New Roman"/>
        <family val="1"/>
      </rPr>
      <t xml:space="preserve">       </t>
    </r>
    <r>
      <rPr>
        <sz val="11"/>
        <color theme="1"/>
        <rFont val="Calibri"/>
        <family val="2"/>
      </rPr>
      <t>Dispensing processes make appropriate use of technology, efficient ways of working and skill mix.</t>
    </r>
  </si>
  <si>
    <r>
      <t>d.</t>
    </r>
    <r>
      <rPr>
        <sz val="7"/>
        <color theme="1"/>
        <rFont val="Times New Roman"/>
        <family val="1"/>
      </rPr>
      <t xml:space="preserve">       </t>
    </r>
    <r>
      <rPr>
        <sz val="11"/>
        <color theme="1"/>
        <rFont val="Calibri"/>
        <family val="2"/>
      </rPr>
      <t>Systems are in place to allow traceability of all dispensed medicines.</t>
    </r>
  </si>
  <si>
    <r>
      <t>f.</t>
    </r>
    <r>
      <rPr>
        <sz val="7"/>
        <color theme="1"/>
        <rFont val="Times New Roman"/>
        <family val="1"/>
      </rPr>
      <t xml:space="preserve">        </t>
    </r>
    <r>
      <rPr>
        <sz val="11"/>
        <color theme="1"/>
        <rFont val="Calibri"/>
        <family val="2"/>
      </rPr>
      <t xml:space="preserve">Systems are in place to identify and review the causes of near misses and dispensing errors to learn from and minimise future risk of these reoccurring. Investigations begin with an initial intent to determine systemic and human factor causes of an incident. </t>
    </r>
  </si>
  <si>
    <r>
      <t>c.</t>
    </r>
    <r>
      <rPr>
        <sz val="7"/>
        <color theme="1"/>
        <rFont val="Times New Roman"/>
        <family val="1"/>
      </rPr>
      <t xml:space="preserve">       </t>
    </r>
    <r>
      <rPr>
        <sz val="11"/>
        <color rgb="FF000000"/>
        <rFont val="Calibri"/>
        <family val="2"/>
      </rPr>
      <t>Provide assurance to the Board about the safe and effective use of medicines within the organisation through routine governance processes and risk management reporting.</t>
    </r>
  </si>
  <si>
    <r>
      <t>f.</t>
    </r>
    <r>
      <rPr>
        <sz val="7"/>
        <color theme="1"/>
        <rFont val="Times New Roman"/>
        <family val="1"/>
      </rPr>
      <t xml:space="preserve">        </t>
    </r>
    <r>
      <rPr>
        <sz val="11"/>
        <color rgb="FF000000"/>
        <rFont val="Calibri"/>
        <family val="2"/>
      </rPr>
      <t>Collaborate on transformation of and innovation in service delivery to better meet people’s needs, including the adoption of national initiatives and guidance, and encouraging active involvement.</t>
    </r>
  </si>
  <si>
    <r>
      <t>c.</t>
    </r>
    <r>
      <rPr>
        <sz val="7"/>
        <color theme="1"/>
        <rFont val="Times New Roman"/>
        <family val="1"/>
      </rPr>
      <t xml:space="preserve">       </t>
    </r>
    <r>
      <rPr>
        <sz val="11"/>
        <color rgb="FF000000"/>
        <rFont val="Calibri"/>
        <family val="2"/>
      </rPr>
      <t>Agreed key performance and quality indicators are in place to enable internal and external assessment of the operational performance of pharmacy services.</t>
    </r>
  </si>
  <si>
    <r>
      <t>d.</t>
    </r>
    <r>
      <rPr>
        <sz val="7"/>
        <color theme="1"/>
        <rFont val="Times New Roman"/>
        <family val="1"/>
      </rPr>
      <t xml:space="preserve">       </t>
    </r>
    <r>
      <rPr>
        <sz val="11"/>
        <color rgb="FF000000"/>
        <rFont val="Calibri"/>
        <family val="2"/>
      </rPr>
      <t>All outsourced and shared pharmacy services, including homecare and supply functions, are performance-managed through Service Level Agreements and contract quality monitoring. Timely action is taken if services fail to meet contracted standards.</t>
    </r>
  </si>
  <si>
    <r>
      <t>f.</t>
    </r>
    <r>
      <rPr>
        <sz val="7"/>
        <color theme="1"/>
        <rFont val="Times New Roman"/>
        <family val="1"/>
      </rPr>
      <t xml:space="preserve">        </t>
    </r>
    <r>
      <rPr>
        <sz val="11"/>
        <color rgb="FF000000"/>
        <rFont val="Calibri"/>
        <family val="2"/>
      </rPr>
      <t>There are effective feedback systems from people using services, staff, and anyone involved in the service is sought to ensure</t>
    </r>
    <r>
      <rPr>
        <b/>
        <sz val="11"/>
        <color rgb="FF000000"/>
        <rFont val="Calibri"/>
        <family val="2"/>
      </rPr>
      <t xml:space="preserve"> </t>
    </r>
    <r>
      <rPr>
        <sz val="11"/>
        <color rgb="FF000000"/>
        <rFont val="Calibri"/>
        <family val="2"/>
      </rPr>
      <t>patient safety, continuous learning, and service improvements.</t>
    </r>
  </si>
  <si>
    <r>
      <t>a.</t>
    </r>
    <r>
      <rPr>
        <sz val="7"/>
        <color theme="1"/>
        <rFont val="Times New Roman"/>
        <family val="1"/>
      </rPr>
      <t xml:space="preserve">       </t>
    </r>
    <r>
      <rPr>
        <sz val="11"/>
        <color rgb="FF000000"/>
        <rFont val="Calibri"/>
        <family val="2"/>
      </rPr>
      <t>Leadership at all levels across the pharmacy team is encouraged and developed.</t>
    </r>
  </si>
  <si>
    <r>
      <t>b.</t>
    </r>
    <r>
      <rPr>
        <sz val="7"/>
        <color theme="1"/>
        <rFont val="Times New Roman"/>
        <family val="1"/>
      </rPr>
      <t xml:space="preserve">       </t>
    </r>
    <r>
      <rPr>
        <sz val="11"/>
        <color rgb="FF000000"/>
        <rFont val="Calibri"/>
        <family val="2"/>
      </rPr>
      <t>Clinical supervision is an integral part of pharmacy team development.</t>
    </r>
  </si>
  <si>
    <r>
      <t>e.</t>
    </r>
    <r>
      <rPr>
        <sz val="7"/>
        <color theme="1"/>
        <rFont val="Times New Roman"/>
        <family val="1"/>
      </rPr>
      <t xml:space="preserve">       </t>
    </r>
    <r>
      <rPr>
        <sz val="11"/>
        <color rgb="FF000000"/>
        <rFont val="Calibri"/>
        <family val="2"/>
      </rPr>
      <t>The pharmacy team behave in a candid, open and honest way encouraging diversity, equality, and inclusion.</t>
    </r>
  </si>
  <si>
    <r>
      <t>h.</t>
    </r>
    <r>
      <rPr>
        <sz val="7"/>
        <color theme="1"/>
        <rFont val="Times New Roman"/>
        <family val="1"/>
      </rPr>
      <t xml:space="preserve">       </t>
    </r>
    <r>
      <rPr>
        <sz val="11"/>
        <color rgb="FF000000"/>
        <rFont val="Calibri"/>
        <family val="2"/>
      </rPr>
      <t>All concerns are investigated and, if substantiated, dealt with at an appropriate level in line with the organizational policy.</t>
    </r>
  </si>
  <si>
    <r>
      <t>i.</t>
    </r>
    <r>
      <rPr>
        <sz val="7"/>
        <color theme="1"/>
        <rFont val="Times New Roman"/>
        <family val="1"/>
      </rPr>
      <t xml:space="preserve">         </t>
    </r>
    <r>
      <rPr>
        <sz val="11"/>
        <color rgb="FF000000"/>
        <rFont val="Calibri"/>
        <family val="2"/>
      </rPr>
      <t>All members of the pharmacy team manage conflicts of interest in line with organisational, national, regulatory, and professional guidance.</t>
    </r>
  </si>
  <si>
    <r>
      <t>b.</t>
    </r>
    <r>
      <rPr>
        <sz val="7"/>
        <color theme="1"/>
        <rFont val="Times New Roman"/>
        <family val="1"/>
      </rPr>
      <t xml:space="preserve">       </t>
    </r>
    <r>
      <rPr>
        <sz val="11"/>
        <color rgb="FF000000"/>
        <rFont val="Calibri"/>
        <family val="2"/>
      </rPr>
      <t>Ensure that their input is an integral part of the design of any service involving medicines.</t>
    </r>
  </si>
  <si>
    <r>
      <t>c.</t>
    </r>
    <r>
      <rPr>
        <sz val="7"/>
        <color theme="1"/>
        <rFont val="Times New Roman"/>
        <family val="1"/>
      </rPr>
      <t xml:space="preserve">       </t>
    </r>
    <r>
      <rPr>
        <sz val="11"/>
        <color rgb="FF000000"/>
        <rFont val="Calibri"/>
        <family val="2"/>
      </rPr>
      <t>Support the development of integrated care pathways that involve medicines as a treatment option, as well as the utilisation of pharmacy roles across systems.</t>
    </r>
  </si>
  <si>
    <r>
      <t>a.</t>
    </r>
    <r>
      <rPr>
        <sz val="7"/>
        <color theme="1"/>
        <rFont val="Times New Roman"/>
        <family val="1"/>
      </rPr>
      <t xml:space="preserve">       </t>
    </r>
    <r>
      <rPr>
        <sz val="11"/>
        <color rgb="FF000000"/>
        <rFont val="Calibri"/>
        <family val="2"/>
      </rPr>
      <t>All pharmacy team members are trained in information governance to safeguard patient-identifiable information about care/medicines supplied.</t>
    </r>
  </si>
  <si>
    <r>
      <t>b.</t>
    </r>
    <r>
      <rPr>
        <sz val="7"/>
        <color theme="1"/>
        <rFont val="Times New Roman"/>
        <family val="1"/>
      </rPr>
      <t xml:space="preserve">       </t>
    </r>
    <r>
      <rPr>
        <sz val="11"/>
        <color rgb="FF000000"/>
        <rFont val="Calibri"/>
        <family val="2"/>
      </rPr>
      <t>Governance systems are in place for working with the pharmaceutical industry.</t>
    </r>
  </si>
  <si>
    <r>
      <t>c.</t>
    </r>
    <r>
      <rPr>
        <sz val="7"/>
        <color theme="1"/>
        <rFont val="Times New Roman"/>
        <family val="1"/>
      </rPr>
      <t xml:space="preserve">       </t>
    </r>
    <r>
      <rPr>
        <sz val="11"/>
        <color rgb="FF000000"/>
        <rFont val="Calibri"/>
        <family val="2"/>
      </rPr>
      <t>Working environments are planned and maintained in line with Health and Safety requirements, regulatory, and professional best practice standards.</t>
    </r>
  </si>
  <si>
    <r>
      <t>d.</t>
    </r>
    <r>
      <rPr>
        <sz val="7"/>
        <color theme="1"/>
        <rFont val="Times New Roman"/>
        <family val="1"/>
      </rPr>
      <t xml:space="preserve">       </t>
    </r>
    <r>
      <rPr>
        <sz val="11"/>
        <color rgb="FF000000"/>
        <rFont val="Calibri"/>
        <family val="2"/>
      </rPr>
      <t>Equipment and systems are maintained and operated only by appropriately trained members of the team or appropriate external contractors.</t>
    </r>
  </si>
  <si>
    <r>
      <t>e.</t>
    </r>
    <r>
      <rPr>
        <sz val="7"/>
        <color theme="1"/>
        <rFont val="Times New Roman"/>
        <family val="1"/>
      </rPr>
      <t xml:space="preserve">       </t>
    </r>
    <r>
      <rPr>
        <sz val="11"/>
        <color rgb="FF000000"/>
        <rFont val="Calibri"/>
        <family val="2"/>
      </rPr>
      <t>Standard operating procedures are in place for the delivery of all pharmacy services across the organisation.</t>
    </r>
  </si>
  <si>
    <r>
      <t>f.</t>
    </r>
    <r>
      <rPr>
        <sz val="7"/>
        <color theme="1"/>
        <rFont val="Times New Roman"/>
        <family val="1"/>
      </rPr>
      <t xml:space="preserve">        </t>
    </r>
    <r>
      <rPr>
        <sz val="11"/>
        <color rgb="FF000000"/>
        <rFont val="Calibri"/>
        <family val="2"/>
      </rPr>
      <t xml:space="preserve">Business continuity plans are developed, tested, and maintained for all services. </t>
    </r>
  </si>
  <si>
    <r>
      <t>g.</t>
    </r>
    <r>
      <rPr>
        <sz val="7"/>
        <color theme="1"/>
        <rFont val="Times New Roman"/>
        <family val="1"/>
      </rPr>
      <t xml:space="preserve">       </t>
    </r>
    <r>
      <rPr>
        <sz val="11"/>
        <color rgb="FF000000"/>
        <rFont val="Calibri"/>
        <family val="2"/>
      </rPr>
      <t>Risk registers with appropriate escalation mechanisms are maintained.</t>
    </r>
  </si>
  <si>
    <r>
      <t>a.</t>
    </r>
    <r>
      <rPr>
        <sz val="7"/>
        <color theme="1"/>
        <rFont val="Times New Roman"/>
        <family val="1"/>
      </rPr>
      <t xml:space="preserve">       </t>
    </r>
    <r>
      <rPr>
        <sz val="11"/>
        <color rgb="FF000000"/>
        <rFont val="Calibri"/>
        <family val="2"/>
      </rPr>
      <t>The continuous improvement and development of pharmacy services is informed by a programme of research, audit and/or other improvement techniques/methodologies.</t>
    </r>
  </si>
  <si>
    <r>
      <t>b.</t>
    </r>
    <r>
      <rPr>
        <sz val="7"/>
        <color theme="1"/>
        <rFont val="Times New Roman"/>
        <family val="1"/>
      </rPr>
      <t xml:space="preserve">       </t>
    </r>
    <r>
      <rPr>
        <sz val="11"/>
        <color rgb="FF000000"/>
        <rFont val="Calibri"/>
        <family val="2"/>
      </rPr>
      <t>The pharmacy team is supported to develop skills to participate in, conduct, and lead research, audit, and quality improvement projects.</t>
    </r>
  </si>
  <si>
    <r>
      <t>c.</t>
    </r>
    <r>
      <rPr>
        <sz val="7"/>
        <color theme="1"/>
        <rFont val="Times New Roman"/>
        <family val="1"/>
      </rPr>
      <t xml:space="preserve">       </t>
    </r>
    <r>
      <rPr>
        <sz val="11"/>
        <color rgb="FF000000"/>
        <rFont val="Calibri"/>
        <family val="2"/>
      </rPr>
      <t>The pharmacy team is supported to identify gaps in the evidence base.</t>
    </r>
  </si>
  <si>
    <r>
      <t>e.</t>
    </r>
    <r>
      <rPr>
        <sz val="7"/>
        <color theme="1"/>
        <rFont val="Times New Roman"/>
        <family val="1"/>
      </rPr>
      <t xml:space="preserve">       </t>
    </r>
    <r>
      <rPr>
        <sz val="11"/>
        <color rgb="FF000000"/>
        <rFont val="Calibri"/>
        <family val="2"/>
      </rPr>
      <t>A named individual ensures there are appropriate governance mechanisms in place for conducting research, audit, and quality improvement projects.</t>
    </r>
  </si>
  <si>
    <r>
      <t>f.</t>
    </r>
    <r>
      <rPr>
        <sz val="7"/>
        <color theme="1"/>
        <rFont val="Times New Roman"/>
        <family val="1"/>
      </rPr>
      <t xml:space="preserve">        </t>
    </r>
    <r>
      <rPr>
        <sz val="11"/>
        <color rgb="FF000000"/>
        <rFont val="Calibri"/>
        <family val="2"/>
      </rPr>
      <t>Care contributions are documented and audited to demonstrate the impact of the service on patient outcomes.</t>
    </r>
  </si>
  <si>
    <r>
      <t>a.</t>
    </r>
    <r>
      <rPr>
        <sz val="7"/>
        <color theme="1"/>
        <rFont val="Times New Roman"/>
        <family val="1"/>
      </rPr>
      <t xml:space="preserve">       </t>
    </r>
    <r>
      <rPr>
        <sz val="11"/>
        <color rgb="FF000000"/>
        <rFont val="Calibri"/>
        <family val="2"/>
      </rPr>
      <t>A business plan incorporating finance, service, capacity, and workforce plans, linked to the organisation’s corporate plan is developed, implemented, and monitored.</t>
    </r>
  </si>
  <si>
    <r>
      <t>b.</t>
    </r>
    <r>
      <rPr>
        <sz val="7"/>
        <color theme="1"/>
        <rFont val="Times New Roman"/>
        <family val="1"/>
      </rPr>
      <t xml:space="preserve">       </t>
    </r>
    <r>
      <rPr>
        <sz val="11"/>
        <color rgb="FF000000"/>
        <rFont val="Calibri"/>
        <family val="2"/>
      </rPr>
      <t>Local, regional, and national initiatives and guidance relating to medicines and pharmacy are incorporated into service planning activities.</t>
    </r>
  </si>
  <si>
    <r>
      <t>d.</t>
    </r>
    <r>
      <rPr>
        <sz val="7"/>
        <color theme="1"/>
        <rFont val="Times New Roman"/>
        <family val="1"/>
      </rPr>
      <t xml:space="preserve">       </t>
    </r>
    <r>
      <rPr>
        <sz val="11"/>
        <color rgb="FF000000"/>
        <rFont val="Calibri"/>
        <family val="2"/>
      </rPr>
      <t>The pharmacy team regularly engages with commissioners and primary care to review prescribing to deliver value across the health system.</t>
    </r>
  </si>
  <si>
    <r>
      <t>f.</t>
    </r>
    <r>
      <rPr>
        <sz val="7"/>
        <color theme="1"/>
        <rFont val="Times New Roman"/>
        <family val="1"/>
      </rPr>
      <t xml:space="preserve">        </t>
    </r>
    <r>
      <rPr>
        <sz val="11"/>
        <color rgb="FF000000"/>
        <rFont val="Calibri"/>
        <family val="2"/>
      </rPr>
      <t>Operational performance is benchmarked against other relevant organisations using key information sources.</t>
    </r>
  </si>
  <si>
    <r>
      <t>c.</t>
    </r>
    <r>
      <rPr>
        <sz val="7"/>
        <color theme="1"/>
        <rFont val="Times New Roman"/>
        <family val="1"/>
      </rPr>
      <t xml:space="preserve">       </t>
    </r>
    <r>
      <rPr>
        <sz val="11"/>
        <color rgb="FF000000"/>
        <rFont val="Calibri"/>
        <family val="2"/>
      </rPr>
      <t>The training pipeline secures sustainable numbers within all parts of the pharmacy team through collaboration with local commissioners.</t>
    </r>
  </si>
  <si>
    <r>
      <t>d.</t>
    </r>
    <r>
      <rPr>
        <sz val="7"/>
        <color theme="1"/>
        <rFont val="Times New Roman"/>
        <family val="1"/>
      </rPr>
      <t xml:space="preserve">       </t>
    </r>
    <r>
      <rPr>
        <sz val="11"/>
        <color rgb="FF000000"/>
        <rFont val="Calibri"/>
        <family val="2"/>
      </rPr>
      <t>Imbalances in supply and demand for pharmacy staff are understood and corrective measures put in place considering quality, accessibility and acceptability for people using services and the organisation.</t>
    </r>
  </si>
  <si>
    <r>
      <t>e.</t>
    </r>
    <r>
      <rPr>
        <sz val="7"/>
        <color theme="1"/>
        <rFont val="Times New Roman"/>
        <family val="1"/>
      </rPr>
      <t xml:space="preserve">       </t>
    </r>
    <r>
      <rPr>
        <sz val="11"/>
        <color rgb="FF000000"/>
        <rFont val="Calibri"/>
        <family val="2"/>
      </rPr>
      <t>Succession planning arrangements are in place and are linked to workforce training and personal development plans.</t>
    </r>
  </si>
  <si>
    <r>
      <t>f.</t>
    </r>
    <r>
      <rPr>
        <sz val="7"/>
        <color theme="1"/>
        <rFont val="Times New Roman"/>
        <family val="1"/>
      </rPr>
      <t xml:space="preserve">        </t>
    </r>
    <r>
      <rPr>
        <sz val="11"/>
        <color rgb="FF000000"/>
        <rFont val="Calibri"/>
        <family val="2"/>
      </rPr>
      <t>Modelling is undertaken to predict future workforce requirements.</t>
    </r>
  </si>
  <si>
    <r>
      <t>a.</t>
    </r>
    <r>
      <rPr>
        <sz val="7"/>
        <color theme="1"/>
        <rFont val="Times New Roman"/>
        <family val="1"/>
      </rPr>
      <t xml:space="preserve">       </t>
    </r>
    <r>
      <rPr>
        <sz val="11"/>
        <color rgb="FF000000"/>
        <rFont val="Calibri"/>
        <family val="2"/>
      </rPr>
      <t>Workforce development is included in the pharmacy strategic plan. This is linked to the organisational strategic workforce plan.</t>
    </r>
  </si>
  <si>
    <r>
      <t>c.</t>
    </r>
    <r>
      <rPr>
        <sz val="7"/>
        <color theme="1"/>
        <rFont val="Times New Roman"/>
        <family val="1"/>
      </rPr>
      <t xml:space="preserve">       </t>
    </r>
    <r>
      <rPr>
        <sz val="11"/>
        <color rgb="FF000000"/>
        <rFont val="Calibri"/>
        <family val="2"/>
      </rPr>
      <t>Skill mix is reviewed across the pharmacy and wider clinical team considering changing demographics, advances in technology, and the effective use of available and future staff resources.</t>
    </r>
  </si>
  <si>
    <r>
      <t>a.</t>
    </r>
    <r>
      <rPr>
        <sz val="7"/>
        <color theme="1"/>
        <rFont val="Times New Roman"/>
        <family val="1"/>
      </rPr>
      <t xml:space="preserve">       </t>
    </r>
    <r>
      <rPr>
        <sz val="11"/>
        <color rgb="FF000000"/>
        <rFont val="Calibri"/>
        <family val="2"/>
      </rPr>
      <t>All members of the pharmacy team are clear about their role and responsibilities and aware of their level of performance and competency as part of a robust annual appraisal, and performance and talent review process. Personal development plans highlight appropriate professional, managerial and leadership frameworks, tools, and assessments.</t>
    </r>
  </si>
  <si>
    <r>
      <t>b.</t>
    </r>
    <r>
      <rPr>
        <sz val="7"/>
        <color theme="1"/>
        <rFont val="Times New Roman"/>
        <family val="1"/>
      </rPr>
      <t xml:space="preserve">       </t>
    </r>
    <r>
      <rPr>
        <sz val="11"/>
        <color rgb="FF000000"/>
        <rFont val="Calibri"/>
        <family val="2"/>
      </rPr>
      <t>Staffing levels are reviewed and set to ensure the delivery of safe services. The senior leadership team determines levels locally taking account of national guidance where it exists.</t>
    </r>
  </si>
  <si>
    <r>
      <t>c.</t>
    </r>
    <r>
      <rPr>
        <sz val="7"/>
        <color theme="1"/>
        <rFont val="Times New Roman"/>
        <family val="1"/>
      </rPr>
      <t xml:space="preserve">       </t>
    </r>
    <r>
      <rPr>
        <sz val="11"/>
        <color rgb="FF000000"/>
        <rFont val="Calibri"/>
        <family val="2"/>
      </rPr>
      <t>A culture of continuous learning is apparent, and all members of the pharmacy team acknowledge their role as learners, educators, and trainers. Tutors, mentors, and supervisors are trained appropriately and meet any relevant standards and guidance.</t>
    </r>
  </si>
  <si>
    <r>
      <t>e.</t>
    </r>
    <r>
      <rPr>
        <sz val="7"/>
        <color theme="1"/>
        <rFont val="Times New Roman"/>
        <family val="1"/>
      </rPr>
      <t xml:space="preserve">       </t>
    </r>
    <r>
      <rPr>
        <sz val="11"/>
        <color rgb="FF000000"/>
        <rFont val="Calibri"/>
        <family val="2"/>
      </rPr>
      <t>Pharmacists, pharmacy technicians and non-registered pharmacy staff have access to early years vocational training and development programmes and support.</t>
    </r>
  </si>
  <si>
    <r>
      <t>a.</t>
    </r>
    <r>
      <rPr>
        <sz val="7"/>
        <color theme="1"/>
        <rFont val="Times New Roman"/>
        <family val="1"/>
      </rPr>
      <t xml:space="preserve">       </t>
    </r>
    <r>
      <rPr>
        <sz val="11"/>
        <color rgb="FF000000"/>
        <rFont val="Calibri"/>
        <family val="2"/>
      </rPr>
      <t>Champion an inclusive, diverse culture of belonging by treating their team with kindness and respect, ensuring the diverse voices of colleagues are represented, heard, valued, and included in decision making.</t>
    </r>
  </si>
  <si>
    <r>
      <t>b.</t>
    </r>
    <r>
      <rPr>
        <sz val="7"/>
        <color theme="1"/>
        <rFont val="Times New Roman"/>
        <family val="1"/>
      </rPr>
      <t xml:space="preserve">       </t>
    </r>
    <r>
      <rPr>
        <sz val="11"/>
        <color rgb="FF000000"/>
        <rFont val="Calibri"/>
        <family val="2"/>
      </rPr>
      <t>Commit to better understand and respect each other’s backgrounds, experiences, beliefs, boundaries, and choice. They support all to be their authentic self when at work.</t>
    </r>
  </si>
  <si>
    <r>
      <t>c.</t>
    </r>
    <r>
      <rPr>
        <sz val="7"/>
        <color theme="1"/>
        <rFont val="Times New Roman"/>
        <family val="1"/>
      </rPr>
      <t xml:space="preserve">       </t>
    </r>
    <r>
      <rPr>
        <sz val="11"/>
        <color rgb="FF000000"/>
        <rFont val="Calibri"/>
        <family val="2"/>
      </rPr>
      <t>Understand their own personal biases and look to be an ally for under-represented groups.</t>
    </r>
  </si>
  <si>
    <t>Supporting Statements</t>
  </si>
  <si>
    <t>Descriptor</t>
  </si>
  <si>
    <r>
      <t xml:space="preserve">Person focused services
</t>
    </r>
    <r>
      <rPr>
        <sz val="11"/>
        <color rgb="FFFFFFFF"/>
        <rFont val="Calibri"/>
        <family val="2"/>
      </rPr>
      <t xml:space="preserve">People, their families, and circles of support are put at the heart of health, care, and wellbeing and care is focused on the needs of the individual. </t>
    </r>
  </si>
  <si>
    <r>
      <t xml:space="preserve">Support with effective medicines use
</t>
    </r>
    <r>
      <rPr>
        <sz val="11"/>
        <color rgb="FFFFFFFF"/>
        <rFont val="Calibri"/>
        <family val="2"/>
      </rPr>
      <t>Systems are in place to identify people who may need support, or to allow people to request support with medicines choice and use.</t>
    </r>
  </si>
  <si>
    <r>
      <t xml:space="preserve">Medicines related outcomes of treatment
</t>
    </r>
    <r>
      <rPr>
        <sz val="11"/>
        <color rgb="FFFFFFFF"/>
        <rFont val="Calibri"/>
        <family val="2"/>
      </rPr>
      <t>As part of the multidisciplinary team, the pharmacy team understand people’s goals and experiences of their medicines.</t>
    </r>
  </si>
  <si>
    <t>Rating</t>
  </si>
  <si>
    <t>Definition</t>
  </si>
  <si>
    <t>Percentage expression</t>
  </si>
  <si>
    <t>Consistently</t>
  </si>
  <si>
    <t>Usually</t>
  </si>
  <si>
    <t>Sometimes</t>
  </si>
  <si>
    <t>Rarely</t>
  </si>
  <si>
    <t>Not applicable</t>
  </si>
  <si>
    <t>51 - 84%</t>
  </si>
  <si>
    <t>25 - 50%</t>
  </si>
  <si>
    <t>0 - 24%</t>
  </si>
  <si>
    <t>N/A</t>
  </si>
  <si>
    <t>Very rarely meets the standard expected. No logical process appears to apply.</t>
  </si>
  <si>
    <t>Not applicable to the hospital pharmacy service at this location (please justify).</t>
  </si>
  <si>
    <t>Overall descriptor rating</t>
  </si>
  <si>
    <r>
      <t>e.</t>
    </r>
    <r>
      <rPr>
        <sz val="7"/>
        <color theme="1"/>
        <rFont val="Times New Roman"/>
        <family val="1"/>
      </rPr>
      <t xml:space="preserve">       </t>
    </r>
    <r>
      <rPr>
        <sz val="11"/>
        <color theme="1"/>
        <rFont val="Calibri"/>
        <family val="2"/>
      </rPr>
      <t>Empower people to take an active role in the safety and effectiveness of their treatment.</t>
    </r>
  </si>
  <si>
    <r>
      <t xml:space="preserve">Support for other health and social care staff
</t>
    </r>
    <r>
      <rPr>
        <sz val="11"/>
        <color rgb="FFFFFFFF"/>
        <rFont val="Calibri"/>
        <family val="2"/>
      </rPr>
      <t>The pharmacy team support all health and social care staff who are prescribing, handling, administering, or monitoring the effects of medicines. They ensure access to relevant, up-to date evidence-based information, policies, and pharmaceutical expertise.</t>
    </r>
  </si>
  <si>
    <r>
      <t xml:space="preserve">Medicines procurement
</t>
    </r>
    <r>
      <rPr>
        <sz val="11"/>
        <color rgb="FFFFFFFF"/>
        <rFont val="Calibri"/>
        <family val="2"/>
      </rPr>
      <t>Medicines procurement is managed by pharmacy teams with relevant specialist expertise and knowledge in a transparent and professional way. Quality assured medicines are procured through robust and appropriate processes.</t>
    </r>
  </si>
  <si>
    <r>
      <t xml:space="preserve">Storage, access, and return of medicines
</t>
    </r>
    <r>
      <rPr>
        <sz val="11"/>
        <color rgb="FFFFFFFF"/>
        <rFont val="Calibri"/>
        <family val="2"/>
      </rPr>
      <t>Medicines are safely and securely stored in a suitable environment. Those accessing, handling, distributing, and supplying medicines prior to administration can do so in a timely manner in line with professional guidance and local policies.</t>
    </r>
  </si>
  <si>
    <r>
      <t xml:space="preserve">Prepared or manufactured unlicensed medicines 
</t>
    </r>
    <r>
      <rPr>
        <sz val="11"/>
        <color rgb="FFFFFFFF"/>
        <rFont val="Calibri"/>
        <family val="2"/>
      </rPr>
      <t xml:space="preserve">Any medicines custom-made by, or for, the organisation, are quality assured and appropriate for their intended use. </t>
    </r>
  </si>
  <si>
    <r>
      <t xml:space="preserve">Dispensing 
</t>
    </r>
    <r>
      <rPr>
        <sz val="11"/>
        <color rgb="FFFFFFFF"/>
        <rFont val="Calibri"/>
        <family val="2"/>
      </rPr>
      <t>Medicines that are clinically appropriate are dispensed or prepared accurately, and available when needed in and out of hours. Systems and processes are risk assessed to ensure safe supply of medicines.</t>
    </r>
  </si>
  <si>
    <r>
      <t xml:space="preserve">Operational leadership
</t>
    </r>
    <r>
      <rPr>
        <sz val="11"/>
        <color rgb="FFFFFFFF"/>
        <rFont val="Calibri"/>
        <family val="2"/>
      </rPr>
      <t>Pharmacy services are safe, effective, and efficiently delivered in line with organisational, regional, and national priorities and performance indicators, and the range and level of healthcare commissioned/purchased.</t>
    </r>
  </si>
  <si>
    <r>
      <t xml:space="preserve">Personal and professional leadership
</t>
    </r>
    <r>
      <rPr>
        <sz val="11"/>
        <color rgb="FFFFFFFF"/>
        <rFont val="Calibri"/>
        <family val="2"/>
      </rPr>
      <t>The pharmacy team take responsibility for their work, recognising they have a duty of care to people and to act in their best interests. They are supported to achieve this by the senior leadership team.</t>
    </r>
  </si>
  <si>
    <r>
      <t xml:space="preserve">Systems governance
</t>
    </r>
    <r>
      <rPr>
        <sz val="11"/>
        <color rgb="FFFFFFFF"/>
        <rFont val="Calibri"/>
        <family val="2"/>
      </rPr>
      <t>Systems of work are established that are accountable, safe, regularly audited, and comply with relevant regulations.</t>
    </r>
  </si>
  <si>
    <r>
      <t xml:space="preserve">Research, audit, and quality improvement
</t>
    </r>
    <r>
      <rPr>
        <sz val="11"/>
        <color rgb="FFFFFFFF"/>
        <rFont val="Calibri"/>
        <family val="2"/>
      </rPr>
      <t>The pharmacy team actively participate and conduct research, audit, or quality improvement projects to improve outcomes of pharmacy services.</t>
    </r>
  </si>
  <si>
    <r>
      <t xml:space="preserve">Business and financial management
</t>
    </r>
    <r>
      <rPr>
        <sz val="11"/>
        <color rgb="FFFFFFFF"/>
        <rFont val="Calibri"/>
        <family val="2"/>
      </rPr>
      <t>Effective business and financial planning alongside sustainable cost improvement programmes and reporting are assessed and evaluated on a regular basis.</t>
    </r>
  </si>
  <si>
    <r>
      <t xml:space="preserve">Workforce planning
</t>
    </r>
    <r>
      <rPr>
        <sz val="11"/>
        <color rgb="FFFFFFFF"/>
        <rFont val="Calibri"/>
        <family val="2"/>
      </rPr>
      <t>The pharmacy team has appropriate levels of staff available to deliver a safe, high-quality service now and in the future.</t>
    </r>
  </si>
  <si>
    <r>
      <t xml:space="preserve">Workforce development
</t>
    </r>
    <r>
      <rPr>
        <sz val="11"/>
        <color rgb="FFFFFFFF"/>
        <rFont val="Calibri"/>
        <family val="2"/>
      </rPr>
      <t>The pharmacy team is supported to develop new skills and attributes to meet the needs of people using services, their families, and circles of support across the health and social care system.</t>
    </r>
  </si>
  <si>
    <r>
      <t xml:space="preserve">Workforce quality assurance
</t>
    </r>
    <r>
      <rPr>
        <sz val="11"/>
        <color rgb="FFFFFFFF"/>
        <rFont val="Calibri"/>
        <family val="2"/>
      </rPr>
      <t>Operational policies, procedures, and plans are in place to ensure that the pharmacy workforce is managed and appropriately resourced to support service quality, productivity, and safety.</t>
    </r>
  </si>
  <si>
    <r>
      <t xml:space="preserve">Inclusion and wellbeing 
</t>
    </r>
    <r>
      <rPr>
        <sz val="11"/>
        <color rgb="FFFFFFFF"/>
        <rFont val="Calibri"/>
        <family val="2"/>
      </rPr>
      <t>The pharmacy team has a culture of belonging which champions inclusive and authentic leadership, challenges inclusion and diversity barriers and promotes positive mental health and wellbeing.</t>
    </r>
  </si>
  <si>
    <t>Always</t>
  </si>
  <si>
    <t>85 - 99%</t>
  </si>
  <si>
    <t>Average percentage for descriptor rating calculation</t>
  </si>
  <si>
    <t>Overall score</t>
  </si>
  <si>
    <t>Domain 1 score</t>
  </si>
  <si>
    <t>Domain 2 score</t>
  </si>
  <si>
    <t>Domain 3 score</t>
  </si>
  <si>
    <t>Consistently demonstrates the expected practice with very rare lapses.</t>
  </si>
  <si>
    <t>Demonstrates expected practice with occasional lapses.</t>
  </si>
  <si>
    <t>Demonstrates expected practice less than half of the time with regular lapses.</t>
  </si>
  <si>
    <t>Always demonstrates the expected practice with no lapses.</t>
  </si>
  <si>
    <t xml:space="preserve">Background </t>
  </si>
  <si>
    <t>How is this tool structured?</t>
  </si>
  <si>
    <t xml:space="preserve">Each domain is on a separate tab in the tool. </t>
  </si>
  <si>
    <t>Each domain is structured in the same format showing:</t>
  </si>
  <si>
    <t>How to complete the tool</t>
  </si>
  <si>
    <r>
      <t xml:space="preserve">Integration
</t>
    </r>
    <r>
      <rPr>
        <sz val="11"/>
        <color rgb="FFFFFFFF"/>
        <rFont val="Calibri"/>
        <family val="2"/>
      </rPr>
      <t>The pharmacy team, in collaboration with those across the system, strive for effective, joined up, and smooth transitions of care for people.</t>
    </r>
  </si>
  <si>
    <r>
      <t xml:space="preserve">Effective management of medicines
</t>
    </r>
    <r>
      <rPr>
        <sz val="11"/>
        <color rgb="FFFFFFFF"/>
        <rFont val="Calibri"/>
        <family val="2"/>
      </rPr>
      <t xml:space="preserve">Medicines policy aims to improve outcomes both on an individual and population basis maximising safety, effectiveness, sustainability, and the value obtained from medicines use. </t>
    </r>
  </si>
  <si>
    <t>Date completed</t>
  </si>
  <si>
    <t>Number of 'Always'</t>
  </si>
  <si>
    <t>Number of 'Consistenly'</t>
  </si>
  <si>
    <t>Number of 'Usually'</t>
  </si>
  <si>
    <t>Number of 'Sometimes'</t>
  </si>
  <si>
    <t>Number of 'Rarely'</t>
  </si>
  <si>
    <t>Number of 'Not applicable'</t>
  </si>
  <si>
    <t>Professional Standards for Hospital Pharmacy Services Self-Assessment Tool</t>
  </si>
  <si>
    <t xml:space="preserve">The tool covers each of the three domains and within those, each of the standards and descriptors are covered. </t>
  </si>
  <si>
    <r>
      <rPr>
        <b/>
        <sz val="16"/>
        <color theme="0"/>
        <rFont val="Calibri"/>
        <family val="2"/>
        <scheme val="minor"/>
      </rPr>
      <t>Standard Two: Episode of Care</t>
    </r>
    <r>
      <rPr>
        <sz val="11"/>
        <color theme="0"/>
        <rFont val="Calibri"/>
        <family val="2"/>
        <scheme val="minor"/>
      </rPr>
      <t xml:space="preserve">
People’s medicines are reviewed for accurate medication history, experiences of their medication and clinical appropriateness. </t>
    </r>
  </si>
  <si>
    <r>
      <rPr>
        <b/>
        <sz val="16"/>
        <color theme="0"/>
        <rFont val="Calibri"/>
        <family val="2"/>
        <scheme val="minor"/>
      </rPr>
      <t>Standard Three: Integrated Transfer of Care</t>
    </r>
    <r>
      <rPr>
        <sz val="11"/>
        <color theme="0"/>
        <rFont val="Calibri"/>
        <family val="2"/>
        <scheme val="minor"/>
      </rPr>
      <t xml:space="preserve">
As part of the local health and social care system, the pharmacy team ensure safe and timely transfer of information about the person and their medicines between care settings.</t>
    </r>
  </si>
  <si>
    <t>·           Give providers a structured tool to measure performance against the standards</t>
  </si>
  <si>
    <t>·           Give providers a framework in which they can evidence to regulators and commissioners that they are meeting outcomes</t>
  </si>
  <si>
    <t>·           Support providers, by giving them individual outcomes and action plans that can be incorporated into optimising pharmacy services</t>
  </si>
  <si>
    <t>·           The name and overarching outcome of the standard in column A</t>
  </si>
  <si>
    <t>·           Column B has the descriptor number and column C has the descriptor and overarching outcome</t>
  </si>
  <si>
    <t>·           Column D has the supporting statements that underpin the descriptor</t>
  </si>
  <si>
    <t xml:space="preserve">.           Column E allows you to rate how your service performs against that statement with the below ratings. </t>
  </si>
  <si>
    <t>Each supporting statement is completed using the drop down menus (columns E).</t>
  </si>
  <si>
    <t>At the bottom of the supporting statements for a descriptor, there is an overall descriptor rating. This will automatically calculate a percentage once a rating has been inputted for each statement. It calculates using the average percentage for descriptor rating calculation above and is designed to give you an idea of how well you are meeting a descriptor.</t>
  </si>
  <si>
    <t>Within columns F-J please indicate what evidence you have to support attainment. This is set up so that you can evidence across all statements within a descriptor.</t>
  </si>
  <si>
    <t>Results</t>
  </si>
  <si>
    <t>It is possible to complete it in stages by saving it locally and gradually working through it.</t>
  </si>
  <si>
    <t>Organisation information</t>
  </si>
  <si>
    <t>Other:</t>
  </si>
  <si>
    <t>Your setting</t>
  </si>
  <si>
    <t>Standard</t>
  </si>
  <si>
    <r>
      <rPr>
        <b/>
        <sz val="16"/>
        <color theme="0"/>
        <rFont val="Calibri"/>
        <family val="2"/>
        <scheme val="minor"/>
      </rPr>
      <t xml:space="preserve">Standard Five: Efficient Supply of Medicines
</t>
    </r>
    <r>
      <rPr>
        <sz val="11"/>
        <color theme="0"/>
        <rFont val="Calibri"/>
        <family val="2"/>
        <scheme val="minor"/>
      </rPr>
      <t xml:space="preserve">
Medicines are available or can be readily made available to meet people’s needs whenever there is a requirement for them.</t>
    </r>
  </si>
  <si>
    <r>
      <rPr>
        <b/>
        <sz val="16"/>
        <color theme="0"/>
        <rFont val="Calibri"/>
        <family val="2"/>
        <scheme val="minor"/>
      </rPr>
      <t>Standard Eight: Workforce</t>
    </r>
    <r>
      <rPr>
        <sz val="11"/>
        <color theme="0"/>
        <rFont val="Calibri"/>
        <family val="2"/>
        <scheme val="minor"/>
      </rPr>
      <t xml:space="preserve">
The pharmacy team has the right skill mix, capability, and capacity to provide safe, quality services to people whilst being supported to maintain their personal development and health and wellbeing.</t>
    </r>
  </si>
  <si>
    <t>Start by filling out your organisations information.</t>
  </si>
  <si>
    <t>The assessment scores will be calculated using the ifnormation you have completed in the Domain 1, 2 &amp; 3 tabs.</t>
  </si>
  <si>
    <t>How to complete this assessment tool</t>
  </si>
  <si>
    <t>The Royal Pharmaceutical Society (RPS) has devised this assessment tool for all providers of NHS and independent hospital pharmacy services, including those in hospitals, mental health, community service, prison, hospice and ambulance settings. The aims of this assessment tool are to:</t>
  </si>
  <si>
    <t>The tool can be used as a self-assessment or done as a peer-assessment.</t>
  </si>
  <si>
    <t>·           Work with other tools that organisations are already using</t>
  </si>
  <si>
    <t>The results of your assessment will be pre-populated on the results tab using the information inputted into the Domain 1, 2 &amp; 3 tabs.</t>
  </si>
  <si>
    <t>Current activity/evidence</t>
  </si>
  <si>
    <t>What action or next steps will you take to meet this descriptor?</t>
  </si>
  <si>
    <t>Is there a risk associated with not meeting this descriptor?</t>
  </si>
  <si>
    <t>Lead</t>
  </si>
  <si>
    <t>Deadline</t>
  </si>
  <si>
    <t>Additional comments</t>
  </si>
  <si>
    <t>What country is your organisation in?</t>
  </si>
  <si>
    <t>How many pharmacists are employed by your organisation? (FTE)</t>
  </si>
  <si>
    <t>How many pharmacy technicians are employed by your organisation? (FTE)</t>
  </si>
  <si>
    <t>How many other pharmacy support staff are employed by your organisation? (FTE)</t>
  </si>
  <si>
    <t>How many beds are served?</t>
  </si>
  <si>
    <t>·           Columns F-J are for indicating the evidence or activity you have that demonstrates your delivery of the descriptor, action plan and additional comments.</t>
  </si>
  <si>
    <t>Reference to other documents or sources can be made for current evidence/activity.</t>
  </si>
  <si>
    <r>
      <rPr>
        <b/>
        <sz val="16"/>
        <color theme="0"/>
        <rFont val="Calibri"/>
        <family val="2"/>
        <scheme val="minor"/>
      </rPr>
      <t>Standard One: Putting People First</t>
    </r>
    <r>
      <rPr>
        <sz val="11"/>
        <color theme="0"/>
        <rFont val="Calibri"/>
        <family val="2"/>
        <scheme val="minor"/>
      </rPr>
      <t xml:space="preserve">
The principle of ‘no decision about me, without me’ underpins the design and delivery of pharmacy services ensuring that people using services can make shared decisions about their treatment and medicines. Appropriate support is provided to people to ensure effective medicines use.</t>
    </r>
  </si>
  <si>
    <r>
      <t xml:space="preserve">Information about medicines
</t>
    </r>
    <r>
      <rPr>
        <sz val="11"/>
        <color rgb="FFFFFFFF"/>
        <rFont val="Calibri"/>
        <family val="2"/>
      </rPr>
      <t xml:space="preserve">People using services are supported to understand* the benefits and risks of medicines, their alternatives or doing nothing. People can decide about a preferred course of action based on good quality evidence-based information and their personal preferences.
</t>
    </r>
    <r>
      <rPr>
        <i/>
        <sz val="11"/>
        <color rgb="FFFFFFFF"/>
        <rFont val="Calibri"/>
        <family val="2"/>
      </rPr>
      <t>*When people lack capacity, appropriate procedures should be followed, including those for deprivation of liberties, safeguarding and covert administration.</t>
    </r>
  </si>
  <si>
    <t>a.       Allow people the opportunity to have meaningful discussions about their medicines, or alternative options with an appropriate pharmacy team member or other professional during a care episode and, where appropriate, after transfer to another care setting through face-to-face or virtual pharmacy services.</t>
  </si>
  <si>
    <t>b.       Provide people with information such as when and how to take their medicines, taking other medicines at the same time, advice about side effects, any associated costs or other relevant information in a form that they can access and understand.</t>
  </si>
  <si>
    <t>c.       Advise people who to contact or where to go if they need more information about their medicines, who will prescribe continuing treatment and how to access further supplies or dispose of medicines.</t>
  </si>
  <si>
    <r>
      <t>a.</t>
    </r>
    <r>
      <rPr>
        <sz val="7"/>
        <color theme="1"/>
        <rFont val="Times New Roman"/>
        <family val="1"/>
      </rPr>
      <t xml:space="preserve">       </t>
    </r>
    <r>
      <rPr>
        <sz val="11"/>
        <color theme="1"/>
        <rFont val="Calibri"/>
        <family val="2"/>
      </rPr>
      <t>People’s beliefs, expectations about, and experiences of, taking their medicines are explored to identify those requiring support.</t>
    </r>
  </si>
  <si>
    <t>b.       People in need of pharmacy support and pharmaceutical care planning are identified and necessary support is documented in their record. If required, further specialist input is provided by an appropriate member of the healthcare team.</t>
  </si>
  <si>
    <r>
      <t>c.</t>
    </r>
    <r>
      <rPr>
        <sz val="7"/>
        <color theme="1"/>
        <rFont val="Times New Roman"/>
        <family val="1"/>
      </rPr>
      <t xml:space="preserve">       </t>
    </r>
    <r>
      <rPr>
        <sz val="11"/>
        <color theme="1"/>
        <rFont val="Calibri"/>
        <family val="2"/>
      </rPr>
      <t>After assessment and in partnership with the person, reasonable adjustments are made to support medication adherence.</t>
    </r>
  </si>
  <si>
    <t>g.       Measures to identify and support people at high risk of experiencing problems with their medicines on transfer to another care setting are in place.</t>
  </si>
  <si>
    <r>
      <t xml:space="preserve">Individual episode of care 
</t>
    </r>
    <r>
      <rPr>
        <sz val="11"/>
        <color rgb="FFFFFFFF"/>
        <rFont val="Calibri"/>
        <family val="2"/>
      </rPr>
      <t>At pre-admission, admission, transfer, or discharge, people’s medicines are reviewed to ensure an accurate and complete medication history and to identify medicines related admissions. People are encouraged to bring their own medicines to the care setting, or they are made available when needed.</t>
    </r>
  </si>
  <si>
    <r>
      <t xml:space="preserve">Care of the person
</t>
    </r>
    <r>
      <rPr>
        <sz val="11"/>
        <color rgb="FFFFFFFF"/>
        <rFont val="Calibri"/>
        <family val="2"/>
      </rPr>
      <t>People have their medicines clinically reviewed by pharmacy team members who play an active role in medicines management. People can access the pharmacy expertise that they need to ensure that their medicines are clinically appropriate, and their outcomes from medicines are optimised.</t>
    </r>
  </si>
  <si>
    <t>a.       Understand people’s views, knowledge, outcomes, and experiences of their medicines.</t>
  </si>
  <si>
    <t>b.       Monitor people’s responses to their medicines, including any unwanted effects. Appropriate action is taken where problems (potential or actual) are identified.</t>
  </si>
  <si>
    <t>d.       Document and report adverse events that arise through relevant systems, appropriately managing them whilst recognising duty of candour and the need for transparency and shared learning from incidents.</t>
  </si>
  <si>
    <t>c.       The pharmacy team, in partnership with the multidisciplinary team, work to ensure that medicines are available and administered on time to avoid omissions and delay in treatment. Appropriately trained pharmacy team members may also administer medicines to people independently and/or support others during medicines administration rounds.</t>
  </si>
  <si>
    <r>
      <t>d.</t>
    </r>
    <r>
      <rPr>
        <sz val="7"/>
        <color theme="1"/>
        <rFont val="Times New Roman"/>
        <family val="1"/>
      </rPr>
      <t xml:space="preserve">        </t>
    </r>
    <r>
      <rPr>
        <sz val="11"/>
        <color theme="1"/>
        <rFont val="Calibri"/>
        <family val="2"/>
      </rPr>
      <t>Pharmacy team members are integrated into multidisciplinary teams across the organisation and provide person facing clinical services to ensure safe and appropriate medicines use for all, whatever the setting.</t>
    </r>
  </si>
  <si>
    <t>e.       Pharmacy team members optimise treatment for people, identifying high-risk medicines and antimicrobials. Teams ensure that medicines are used in accordance with local policies and/or reflect what is recognised as good clinical practice.</t>
  </si>
  <si>
    <r>
      <t>f.</t>
    </r>
    <r>
      <rPr>
        <sz val="7"/>
        <color theme="1"/>
        <rFont val="Times New Roman"/>
        <family val="1"/>
      </rPr>
      <t xml:space="preserve">       </t>
    </r>
    <r>
      <rPr>
        <sz val="11"/>
        <color theme="1"/>
        <rFont val="Calibri"/>
        <family val="2"/>
      </rPr>
      <t>Pharmacist prescribers are integrated into relevant care pathways and are prescribing regularly.</t>
    </r>
  </si>
  <si>
    <r>
      <t>g.</t>
    </r>
    <r>
      <rPr>
        <sz val="7"/>
        <color theme="1"/>
        <rFont val="Times New Roman"/>
        <family val="1"/>
      </rPr>
      <t xml:space="preserve">         </t>
    </r>
    <r>
      <rPr>
        <sz val="11"/>
        <color theme="1"/>
        <rFont val="Calibri"/>
        <family val="2"/>
      </rPr>
      <t>Advanced/consultant level pharmacists work in clinical specialties to maximise the availability of expert resource to other members of the multidisciplinary team for the benefit of those receiving care in that area.</t>
    </r>
  </si>
  <si>
    <r>
      <t xml:space="preserve">Medicines transfer oat care interfaces
</t>
    </r>
    <r>
      <rPr>
        <sz val="11"/>
        <color rgb="FFFFFFFF"/>
        <rFont val="Calibri"/>
        <family val="2"/>
      </rPr>
      <t>Accurate and complete information about a persons medicines is provided to the patient and transferred to the health or social care professional(s) taking over care of the person at the time of transfer. Arrangements are in place to ensure a safe supply of medicines for the person and ongoing support where necessary.</t>
    </r>
  </si>
  <si>
    <r>
      <t>d.</t>
    </r>
    <r>
      <rPr>
        <sz val="7"/>
        <color theme="1"/>
        <rFont val="Times New Roman"/>
        <family val="1"/>
      </rPr>
      <t xml:space="preserve">       </t>
    </r>
    <r>
      <rPr>
        <sz val="11"/>
        <color theme="1"/>
        <rFont val="Calibri"/>
        <family val="2"/>
      </rPr>
      <t>Monitor, identify, and minimise delays to people’s discharge or transfer due to problems in medicines being supplied.</t>
    </r>
  </si>
  <si>
    <r>
      <rPr>
        <b/>
        <sz val="16"/>
        <color theme="0"/>
        <rFont val="Calibri"/>
        <family val="2"/>
        <scheme val="minor"/>
      </rPr>
      <t>Standard Four: Medicines governance</t>
    </r>
    <r>
      <rPr>
        <sz val="11"/>
        <color theme="0"/>
        <rFont val="Calibri"/>
        <family val="2"/>
        <scheme val="minor"/>
      </rPr>
      <t xml:space="preserve">
Pharmacy expertise is consistently available whenever people need the service to lead the safe and effective use of medicines. The pharmacy team leads a multidisciplinary approach to safe medication practices across the organisation and within systems.</t>
    </r>
  </si>
  <si>
    <r>
      <t xml:space="preserve">Safety culture
</t>
    </r>
    <r>
      <rPr>
        <sz val="11"/>
        <color rgb="FFFFFFFF"/>
        <rFont val="Calibri"/>
        <family val="2"/>
      </rPr>
      <t>The pharmacy senior leadership team ensure that medication safety is embedded, both within their organisation and partner organisations, including those providing outsourced services. Services are risk assessed and reviewed regularly to ensure safety.</t>
    </r>
  </si>
  <si>
    <t>a.       The Chief Pharmacist, or equivalent, has overall responsibility for medication safety and has direct access to Board support for the management of medicines safety in the organisation.</t>
  </si>
  <si>
    <t xml:space="preserve">b.       The organisation has a lead for medication safety with suitable experience, time, and resource, who is accountable for overview, reporting, and learning from adverse events or near misses. </t>
  </si>
  <si>
    <r>
      <t>c.</t>
    </r>
    <r>
      <rPr>
        <sz val="7"/>
        <color theme="1"/>
        <rFont val="Times New Roman"/>
        <family val="1"/>
      </rPr>
      <t xml:space="preserve">     </t>
    </r>
    <r>
      <rPr>
        <sz val="11"/>
        <color theme="1"/>
        <rFont val="Calibri"/>
        <family val="2"/>
      </rPr>
      <t>The lead for medication safety leads on training for all pharmacy team members to embed a safety culture and ensure that medication safety is part of all job roles within pharmacy.</t>
    </r>
  </si>
  <si>
    <t>d.       The lead for medication safety, or a nominated deputy, represents pharmacy on all high-level medicines safety and governance groups which include representation from people using services.</t>
  </si>
  <si>
    <r>
      <t>e.</t>
    </r>
    <r>
      <rPr>
        <sz val="7"/>
        <color theme="1"/>
        <rFont val="Times New Roman"/>
        <family val="1"/>
      </rPr>
      <t xml:space="preserve">       </t>
    </r>
    <r>
      <rPr>
        <sz val="11"/>
        <color theme="1"/>
        <rFont val="Calibri"/>
        <family val="2"/>
      </rPr>
      <t>Controlled drugs are managed in line with the requirements of the Misuse of Drugs Act. Regular updates and concerns about controlled drugs are reported to the Controlled Drugs Accountable Officer.</t>
    </r>
  </si>
  <si>
    <t>f.       The lead for medication safety, or a nominated deputy, must lead or be party to, serious incident investigations directly involving medicines or involving harm from the use of medicines.</t>
  </si>
  <si>
    <r>
      <t>g.</t>
    </r>
    <r>
      <rPr>
        <sz val="7"/>
        <color theme="1"/>
        <rFont val="Times New Roman"/>
        <family val="1"/>
      </rPr>
      <t xml:space="preserve">        </t>
    </r>
    <r>
      <rPr>
        <sz val="11"/>
        <color theme="1"/>
        <rFont val="Calibri"/>
        <family val="2"/>
      </rPr>
      <t>Systems and processes are in place to ensure other medication incidents are identified, recorded, monitored, appropriately reported, investigated and practice changed and shared to minimise recurrence.</t>
    </r>
  </si>
  <si>
    <t>h.       The pharmacy team actively works with, and where necessary, intervenes with prescribers, other healthcare professionals, and people using services to ensure medicines are used as safely and effectively as possible.</t>
  </si>
  <si>
    <r>
      <t>i.</t>
    </r>
    <r>
      <rPr>
        <sz val="7"/>
        <color theme="1"/>
        <rFont val="Times New Roman"/>
        <family val="1"/>
      </rPr>
      <t xml:space="preserve">       </t>
    </r>
    <r>
      <rPr>
        <sz val="11"/>
        <color theme="1"/>
        <rFont val="Calibri"/>
        <family val="2"/>
      </rPr>
      <t>The pharmacy team, in partnership with other healthcare professionals, ensure that there are systems in place to identify trends in practice and outcomes that give rise to safety concerns.</t>
    </r>
  </si>
  <si>
    <r>
      <t>j.</t>
    </r>
    <r>
      <rPr>
        <sz val="7"/>
        <color theme="1"/>
        <rFont val="Times New Roman"/>
        <family val="1"/>
      </rPr>
      <t xml:space="preserve">         </t>
    </r>
    <r>
      <rPr>
        <sz val="11"/>
        <color theme="1"/>
        <rFont val="Calibri"/>
        <family val="2"/>
      </rPr>
      <t>Systems are in place to ensure people who have experienced a medication error are informed, apologised to, and understand any action being taken to rectify the error in line with duty of candour.</t>
    </r>
  </si>
  <si>
    <t>k.       Themes identified from near misses, medication errors, and systems failures related to medicines are shared with the multidisciplinary team and the whole organisation if appropriate. Action is taken to change practice to prevent or minimise the risk of reoccurrence of identified themes.</t>
  </si>
  <si>
    <r>
      <t>l.</t>
    </r>
    <r>
      <rPr>
        <sz val="7"/>
        <color theme="1"/>
        <rFont val="Times New Roman"/>
        <family val="1"/>
      </rPr>
      <t xml:space="preserve">       </t>
    </r>
    <r>
      <rPr>
        <sz val="11"/>
        <color theme="1"/>
        <rFont val="Calibri"/>
        <family val="2"/>
      </rPr>
      <t>Shared learning is reviewed and reported at Board level on a regular basis, and shared within the organisation, professional networks, and systems.</t>
    </r>
  </si>
  <si>
    <t>a.       The Chief Pharmacist, or equivalent, ensures that pharmacy services operate a safety culture that aligns with organisational, national, regulatory, and professional guidance.</t>
  </si>
  <si>
    <r>
      <t>b.</t>
    </r>
    <r>
      <rPr>
        <sz val="7"/>
        <color theme="1"/>
        <rFont val="Times New Roman"/>
        <family val="1"/>
      </rPr>
      <t xml:space="preserve">       </t>
    </r>
    <r>
      <rPr>
        <sz val="11"/>
        <color theme="1"/>
        <rFont val="Calibri"/>
        <family val="2"/>
      </rPr>
      <t>The pharmacy team lead on developing, monitoring, reporting, and managing, minimising and improving metrics relating to safe use, administration and storage of medicines.</t>
    </r>
  </si>
  <si>
    <t>c.       The pharmacy team actively facilitates the timely implementation of medicines-related aspects of relevant national therapeutic guidance and national patient safety guidance and priorities.</t>
  </si>
  <si>
    <t>a.       The pharmacy team are integral members of a multidisciplinary group that provides a focal point for the development of medicines policy, procedures, and guidance within the organisation and across the system.</t>
  </si>
  <si>
    <r>
      <t>b.</t>
    </r>
    <r>
      <rPr>
        <sz val="7"/>
        <color theme="1"/>
        <rFont val="Times New Roman"/>
        <family val="1"/>
      </rPr>
      <t xml:space="preserve">       </t>
    </r>
    <r>
      <rPr>
        <sz val="11"/>
        <color theme="1"/>
        <rFont val="Calibri"/>
        <family val="2"/>
      </rPr>
      <t>The pharmacy team leads the development and implementation of processes that ensure supply, prescribing, de-prescribing, monitoring, and review of medicines is safe, evidence-based, and consistent with local, regional and/or national commissioning and purchasing arrangements. This is linked to treatment guidelines, protocols, formularies, and pathways locally and across the system.</t>
    </r>
  </si>
  <si>
    <t>c.       The environmental impact of medicines is considered when supplying, prescribing, reviewing, procuring, and disposing of medicines.</t>
  </si>
  <si>
    <r>
      <t>a.</t>
    </r>
    <r>
      <rPr>
        <sz val="7"/>
        <color theme="1"/>
        <rFont val="Times New Roman"/>
        <family val="1"/>
      </rPr>
      <t xml:space="preserve">       </t>
    </r>
    <r>
      <rPr>
        <sz val="11"/>
        <color theme="1"/>
        <rFont val="Calibri"/>
        <family val="2"/>
      </rPr>
      <t>Digital technology, including automation, is utilised to underpin and transform delivery of medicines and optimisation of therapeutic outcomes.</t>
    </r>
  </si>
  <si>
    <r>
      <t>b.</t>
    </r>
    <r>
      <rPr>
        <sz val="7"/>
        <color theme="1"/>
        <rFont val="Times New Roman"/>
        <family val="1"/>
      </rPr>
      <t xml:space="preserve">       </t>
    </r>
    <r>
      <rPr>
        <sz val="11"/>
        <color theme="1"/>
        <rFont val="Calibri"/>
        <family val="2"/>
      </rPr>
      <t>Prescribing, dispensing, referral and service data is used to drive improvements for safety, clinical efficacy, and cost effectiveness.</t>
    </r>
  </si>
  <si>
    <t>c.       An accountable individual is fully integrated in decisions relating to the procurement, implementation, operation and development of digital technology and informatics.</t>
  </si>
  <si>
    <r>
      <t>d.</t>
    </r>
    <r>
      <rPr>
        <sz val="7"/>
        <color theme="1"/>
        <rFont val="Times New Roman"/>
        <family val="1"/>
      </rPr>
      <t xml:space="preserve">       </t>
    </r>
    <r>
      <rPr>
        <sz val="11"/>
        <color theme="1"/>
        <rFont val="Calibri"/>
        <family val="2"/>
      </rPr>
      <t>An accountable individual works together with informatics leaders to ensure that digital systems comply with required standards and enable interoperability and commonality of language.</t>
    </r>
  </si>
  <si>
    <r>
      <t>e.</t>
    </r>
    <r>
      <rPr>
        <sz val="7"/>
        <color theme="1"/>
        <rFont val="Times New Roman"/>
        <family val="1"/>
      </rPr>
      <t xml:space="preserve">       </t>
    </r>
    <r>
      <rPr>
        <sz val="11"/>
        <color theme="1"/>
        <rFont val="Calibri"/>
        <family val="2"/>
      </rPr>
      <t>The pharmacy team have the necessary skills to maximise the use of systems and technology to support optimisation and transformation of medicines use.</t>
    </r>
  </si>
  <si>
    <r>
      <t>f.</t>
    </r>
    <r>
      <rPr>
        <sz val="7"/>
        <color theme="1"/>
        <rFont val="Times New Roman"/>
        <family val="1"/>
      </rPr>
      <t xml:space="preserve">       </t>
    </r>
    <r>
      <rPr>
        <sz val="11"/>
        <color theme="1"/>
        <rFont val="Calibri"/>
        <family val="2"/>
      </rPr>
      <t>Information generated through digital technology is used to optimise care with medicines and to support benchmarking and performance management (accommodating information governance and privacy issues).</t>
    </r>
  </si>
  <si>
    <t>g.       Business continuity plans are in place to ensure that any system content relating to medicines is appropriately governed and backed up. This includes looking for and managing unintended consequences of content changes or updates.</t>
  </si>
  <si>
    <r>
      <t>a.</t>
    </r>
    <r>
      <rPr>
        <sz val="7"/>
        <color theme="1"/>
        <rFont val="Times New Roman"/>
        <family val="1"/>
      </rPr>
      <t xml:space="preserve">       </t>
    </r>
    <r>
      <rPr>
        <sz val="11"/>
        <color theme="1"/>
        <rFont val="Calibri"/>
        <family val="2"/>
      </rPr>
      <t>The pharmacy team supports induction, and ongoing training and education in best practice use of medicines for relevant clinical and support staff across organisations and systems.</t>
    </r>
  </si>
  <si>
    <r>
      <t>b.</t>
    </r>
    <r>
      <rPr>
        <sz val="7"/>
        <color theme="1"/>
        <rFont val="Times New Roman"/>
        <family val="1"/>
      </rPr>
      <t xml:space="preserve">       </t>
    </r>
    <r>
      <rPr>
        <sz val="11"/>
        <color theme="1"/>
        <rFont val="Calibri"/>
        <family val="2"/>
      </rPr>
      <t>Pharmacy team members are accessible in, or to, clinical areas/teams to provide advice, either in-person or virtually, for other health and social care staff on the choice, use and handling of medicines.</t>
    </r>
  </si>
  <si>
    <r>
      <t>a.</t>
    </r>
    <r>
      <rPr>
        <sz val="7"/>
        <color theme="1"/>
        <rFont val="Times New Roman"/>
        <family val="1"/>
      </rPr>
      <t xml:space="preserve">       </t>
    </r>
    <r>
      <rPr>
        <sz val="11"/>
        <color theme="1"/>
        <rFont val="Calibri"/>
        <family val="2"/>
      </rPr>
      <t>All medicines (licensed and unlicensed) are assessed and assured to be of appropriate quality and suitable for specific patient groups.</t>
    </r>
  </si>
  <si>
    <r>
      <t>c.</t>
    </r>
    <r>
      <rPr>
        <sz val="7"/>
        <color theme="1"/>
        <rFont val="Times New Roman"/>
        <family val="1"/>
      </rPr>
      <t xml:space="preserve">       </t>
    </r>
    <r>
      <rPr>
        <sz val="11"/>
        <color theme="1"/>
        <rFont val="Calibri"/>
        <family val="2"/>
      </rPr>
      <t>Medicines procurement accounts for nationally, regionally or locally negotiated contracts and the quality, safety, and reliability of the products.</t>
    </r>
  </si>
  <si>
    <r>
      <t>e.</t>
    </r>
    <r>
      <rPr>
        <sz val="7"/>
        <color theme="1"/>
        <rFont val="Times New Roman"/>
        <family val="1"/>
      </rPr>
      <t xml:space="preserve">       </t>
    </r>
    <r>
      <rPr>
        <sz val="11"/>
        <color theme="1"/>
        <rFont val="Calibri"/>
        <family val="2"/>
      </rPr>
      <t>Contingency plans and systems are in place for managing and communicating shortages of medicines to ensure continuity of care.</t>
    </r>
  </si>
  <si>
    <r>
      <t>a.</t>
    </r>
    <r>
      <rPr>
        <sz val="7"/>
        <color theme="1"/>
        <rFont val="Times New Roman"/>
        <family val="1"/>
      </rPr>
      <t xml:space="preserve">       </t>
    </r>
    <r>
      <rPr>
        <sz val="11"/>
        <color theme="1"/>
        <rFont val="Calibri"/>
        <family val="2"/>
      </rPr>
      <t>As far as practicably possible, medicines supplies are available in the right places at the right times.</t>
    </r>
  </si>
  <si>
    <r>
      <t>b.</t>
    </r>
    <r>
      <rPr>
        <sz val="7"/>
        <color theme="1"/>
        <rFont val="Times New Roman"/>
        <family val="1"/>
      </rPr>
      <t xml:space="preserve">       </t>
    </r>
    <r>
      <rPr>
        <sz val="11"/>
        <color theme="1"/>
        <rFont val="Calibri"/>
        <family val="2"/>
      </rPr>
      <t>Supply systems ensure that clinical areas have timely access to routinely required medicines. Medicines needed urgently outside core pharmacy service hours can be obtained.</t>
    </r>
  </si>
  <si>
    <t xml:space="preserve">a.       Use of any type of unlicensed medicine, clinical trial medicine, Advanced Therapy Medicinal Product or radiopharmaceutical, including those that are aseptically or extemporaneously prepared, is clinically justified and used in line with regulatory requirements, adhering to the principles of risk/benefit to the person and using licensed medicines wherever possible. </t>
  </si>
  <si>
    <r>
      <t>b.</t>
    </r>
    <r>
      <rPr>
        <sz val="7"/>
        <color theme="1"/>
        <rFont val="Times New Roman"/>
        <family val="1"/>
      </rPr>
      <t xml:space="preserve">       </t>
    </r>
    <r>
      <rPr>
        <sz val="11"/>
        <color theme="1"/>
        <rFont val="Calibri"/>
        <family val="2"/>
      </rPr>
      <t>Where possible, standardised presentations of medicines are available and used.</t>
    </r>
  </si>
  <si>
    <r>
      <t>c.</t>
    </r>
    <r>
      <rPr>
        <sz val="7"/>
        <color theme="1"/>
        <rFont val="Times New Roman"/>
        <family val="1"/>
      </rPr>
      <t xml:space="preserve">       </t>
    </r>
    <r>
      <rPr>
        <sz val="11"/>
        <color theme="1"/>
        <rFont val="Calibri"/>
        <family val="2"/>
      </rPr>
      <t>Aseptic preparation in-house or outsourced is routinely subject to internal and external audit. This is conducted in accordance with good manufacturing practice and good distribution practice.</t>
    </r>
  </si>
  <si>
    <r>
      <t>e.</t>
    </r>
    <r>
      <rPr>
        <sz val="7"/>
        <color theme="1"/>
        <rFont val="Times New Roman"/>
        <family val="1"/>
      </rPr>
      <t xml:space="preserve">       </t>
    </r>
    <r>
      <rPr>
        <sz val="11"/>
        <color theme="1"/>
        <rFont val="Calibri"/>
        <family val="2"/>
      </rPr>
      <t>Medicines are labelled in line with legal requirements and professional guidance.</t>
    </r>
  </si>
  <si>
    <r>
      <t>g.</t>
    </r>
    <r>
      <rPr>
        <sz val="7"/>
        <color theme="1"/>
        <rFont val="Times New Roman"/>
        <family val="1"/>
      </rPr>
      <t xml:space="preserve">       </t>
    </r>
    <r>
      <rPr>
        <sz val="11"/>
        <color theme="1"/>
        <rFont val="Calibri"/>
        <family val="2"/>
      </rPr>
      <t>Successful patient safety improvements are shared widely within the organisation and more broadly with other healthcare providers.</t>
    </r>
  </si>
  <si>
    <r>
      <t xml:space="preserve">Safe systems of care
</t>
    </r>
    <r>
      <rPr>
        <sz val="11"/>
        <color rgb="FFFFFFFF"/>
        <rFont val="Calibri"/>
        <family val="2"/>
      </rPr>
      <t>The pharmacy senior leadership team lead a multidisciplinary approach that ensures all aspects of medicines use, arrangements, and processes within the organisation are safe.</t>
    </r>
  </si>
  <si>
    <r>
      <t xml:space="preserve">Digital technology and informatics to support medicines use
</t>
    </r>
    <r>
      <rPr>
        <sz val="11"/>
        <color rgb="FFFFFFFF"/>
        <rFont val="Calibri"/>
        <family val="2"/>
      </rPr>
      <t>The pharmacy senior leadership team, in partnership with the multidisciplinary team, lead the development, implementation, integration, utilisation, optimisation and ongoing monitoring of digital technology and informatics that support medicines use across the organisation and the wider health system.</t>
    </r>
  </si>
  <si>
    <r>
      <rPr>
        <b/>
        <sz val="16"/>
        <color theme="0"/>
        <rFont val="Calibri"/>
        <family val="2"/>
        <scheme val="minor"/>
      </rPr>
      <t>Standard Six: Leadership</t>
    </r>
    <r>
      <rPr>
        <sz val="11"/>
        <color theme="0"/>
        <rFont val="Calibri"/>
        <family val="2"/>
        <scheme val="minor"/>
      </rPr>
      <t xml:space="preserve">
Pharmacy has a clear strategic vision, effective organisational processes, governance, and controls assurance necessary to ensure people using services are safe and get the best from their medicines as well as. This is underpinned by strong personal, professional and clinical leadership.</t>
    </r>
  </si>
  <si>
    <r>
      <t xml:space="preserve">Strategic leadership
</t>
    </r>
    <r>
      <rPr>
        <sz val="11"/>
        <color rgb="FFFFFFFF"/>
        <rFont val="Calibri"/>
        <family val="2"/>
      </rPr>
      <t>The pharmacy senior leadership team ensures that the organisation maintains a clear vision for pharmacy services, ensuring timely access to medicines as well as their optimal use across the organisation and wider healthcare system.</t>
    </r>
  </si>
  <si>
    <t>Within the pharmacy service, the pharmacy senior leadership team:</t>
  </si>
  <si>
    <r>
      <t xml:space="preserve">Clinical leadership
</t>
    </r>
    <r>
      <rPr>
        <sz val="11"/>
        <color rgb="FFFFFFFF"/>
        <rFont val="Calibri"/>
        <family val="2"/>
      </rPr>
      <t>The pharmacy team are recognised as leaders on medicines, medicines use, and innovations in medicines technology both within the organisation and across the health system.</t>
    </r>
  </si>
  <si>
    <r>
      <rPr>
        <b/>
        <sz val="16"/>
        <color theme="0"/>
        <rFont val="Calibri"/>
        <family val="2"/>
        <scheme val="minor"/>
      </rPr>
      <t>Standard Seven: Systems of work</t>
    </r>
    <r>
      <rPr>
        <sz val="11"/>
        <color theme="0"/>
        <rFont val="Calibri"/>
        <family val="2"/>
        <scheme val="minor"/>
      </rPr>
      <t xml:space="preserve">
Systems of work are in place and maintained which support the maintenance of good practice, learning from mistakes, and improvement of services whilst having clear business and financial arrangements.</t>
    </r>
  </si>
  <si>
    <r>
      <t>a.</t>
    </r>
    <r>
      <rPr>
        <sz val="7"/>
        <color theme="1"/>
        <rFont val="Times New Roman"/>
        <family val="1"/>
      </rPr>
      <t xml:space="preserve">       </t>
    </r>
    <r>
      <rPr>
        <sz val="11"/>
        <color rgb="FF000000"/>
        <rFont val="Calibri"/>
        <family val="2"/>
      </rPr>
      <t>Are accountable for the quality of pharmacy services across the organisation, the quality of medicines used and ensuring that the organisation has safe and legal medicines policies and procedures.</t>
    </r>
  </si>
  <si>
    <r>
      <t>b.</t>
    </r>
    <r>
      <rPr>
        <sz val="7"/>
        <color theme="1"/>
        <rFont val="Times New Roman"/>
        <family val="1"/>
      </rPr>
      <t xml:space="preserve">       </t>
    </r>
    <r>
      <rPr>
        <sz val="11"/>
        <color rgb="FF000000"/>
        <rFont val="Calibri"/>
        <family val="2"/>
      </rPr>
      <t>Ensure there is board level sign up to their vision for pharmacy services within their organisation.</t>
    </r>
  </si>
  <si>
    <t>d.       Ensure the organisation has a strategy and implementation plan that has Board approval and support to ensure that people get the best outcomes from medicines which is regularly reviewed.</t>
  </si>
  <si>
    <r>
      <t>e.</t>
    </r>
    <r>
      <rPr>
        <sz val="7"/>
        <color theme="1"/>
        <rFont val="Times New Roman"/>
        <family val="1"/>
      </rPr>
      <t xml:space="preserve">       </t>
    </r>
    <r>
      <rPr>
        <sz val="11"/>
        <color rgb="FF000000"/>
        <rFont val="Calibri"/>
        <family val="2"/>
      </rPr>
      <t>Ensure a long-term plan is in place for succession planning and workforce leadership development at all levels from trainee through to senior posts.</t>
    </r>
  </si>
  <si>
    <r>
      <t>g.</t>
    </r>
    <r>
      <rPr>
        <sz val="7"/>
        <color theme="1"/>
        <rFont val="Times New Roman"/>
        <family val="1"/>
      </rPr>
      <t xml:space="preserve">       </t>
    </r>
    <r>
      <rPr>
        <sz val="11"/>
        <color rgb="FF000000"/>
        <rFont val="Calibri"/>
        <family val="2"/>
      </rPr>
      <t>Engage with the health community to develop a whole system approach to medicines and public health, including health inequalities, sustainability, interoperability’s, emergency preparedness, resilience, and response.</t>
    </r>
  </si>
  <si>
    <r>
      <t>a.</t>
    </r>
    <r>
      <rPr>
        <sz val="7"/>
        <color theme="1"/>
        <rFont val="Times New Roman"/>
        <family val="1"/>
      </rPr>
      <t xml:space="preserve">       </t>
    </r>
    <r>
      <rPr>
        <sz val="11"/>
        <color rgb="FF000000"/>
        <rFont val="Calibri"/>
        <family val="2"/>
      </rPr>
      <t>The statutory role of“Chief Pharmacist” is appointed to smeone within the organisation whose duty is to ensure the safe and effective running of the pharmacy service.</t>
    </r>
  </si>
  <si>
    <r>
      <t>b.</t>
    </r>
    <r>
      <rPr>
        <sz val="7"/>
        <color theme="1"/>
        <rFont val="Times New Roman"/>
        <family val="1"/>
      </rPr>
      <t xml:space="preserve">       </t>
    </r>
    <r>
      <rPr>
        <sz val="11"/>
        <color rgb="FF000000"/>
        <rFont val="Calibri"/>
        <family val="2"/>
      </rPr>
      <t>The type and level of resources required to deliver a safe, effective, and efficient service are identified and available to support the safe and secure use of medicines.</t>
    </r>
  </si>
  <si>
    <r>
      <t>e.</t>
    </r>
    <r>
      <rPr>
        <sz val="7"/>
        <color theme="1"/>
        <rFont val="Times New Roman"/>
        <family val="1"/>
      </rPr>
      <t xml:space="preserve">       </t>
    </r>
    <r>
      <rPr>
        <sz val="11"/>
        <color rgb="FF000000"/>
        <rFont val="Calibri"/>
        <family val="2"/>
      </rPr>
      <t>There are clear lines of professional and organisational responsibility established which are regularly reviewed.</t>
    </r>
  </si>
  <si>
    <r>
      <t>g.</t>
    </r>
    <r>
      <rPr>
        <sz val="7"/>
        <color theme="1"/>
        <rFont val="Times New Roman"/>
        <family val="1"/>
      </rPr>
      <t xml:space="preserve">       </t>
    </r>
    <r>
      <rPr>
        <sz val="11"/>
        <color rgb="FF000000"/>
        <rFont val="Calibri"/>
        <family val="2"/>
      </rPr>
      <t>The pharmacy team is supported to identify and utilize opportunities for adoption, collaboration, networking and sharing of best practice internally and externally.</t>
    </r>
  </si>
  <si>
    <r>
      <t>c.</t>
    </r>
    <r>
      <rPr>
        <sz val="7"/>
        <color theme="1"/>
        <rFont val="Times New Roman"/>
        <family val="1"/>
      </rPr>
      <t xml:space="preserve">       </t>
    </r>
    <r>
      <rPr>
        <sz val="11"/>
        <color rgb="FF000000"/>
        <rFont val="Calibri"/>
        <family val="2"/>
      </rPr>
      <t>The pharmacy senior leadership team lead by example through commitment, encouragement, compassion, and a continued learning approach.</t>
    </r>
  </si>
  <si>
    <r>
      <t>d.</t>
    </r>
    <r>
      <rPr>
        <sz val="7"/>
        <color theme="1"/>
        <rFont val="Times New Roman"/>
        <family val="1"/>
      </rPr>
      <t xml:space="preserve">       </t>
    </r>
    <r>
      <rPr>
        <sz val="11"/>
        <color rgb="FF000000"/>
        <rFont val="Calibri"/>
        <family val="2"/>
      </rPr>
      <t xml:space="preserve">The pharmacy senior leadership team promote a just, open, and transparent culture which recognises and values diversity of background and thought. </t>
    </r>
  </si>
  <si>
    <t>f.       All members of the pharmacy team are encouraged and empowered to raise any concerns they may have both from within the pharmacy service, and from other parts of the organisation.</t>
  </si>
  <si>
    <t>g.       All members of the pharmacy team feel safe and able to speak up about anything that gets in the way of delivering safe, high-quality care or affects their experience in the workplace including a clear route of escalation if unresolved.</t>
  </si>
  <si>
    <r>
      <t>a.</t>
    </r>
    <r>
      <rPr>
        <sz val="7"/>
        <color theme="1"/>
        <rFont val="Times New Roman"/>
        <family val="1"/>
      </rPr>
      <t xml:space="preserve">       </t>
    </r>
    <r>
      <rPr>
        <sz val="11"/>
        <color rgb="FF000000"/>
        <rFont val="Calibri"/>
        <family val="2"/>
      </rPr>
      <t>Provide advice, education, leadership, and support to other clinicians and support staff about safe, appropriate and cost-effective medicines usage.</t>
    </r>
  </si>
  <si>
    <r>
      <t>d.</t>
    </r>
    <r>
      <rPr>
        <sz val="7"/>
        <color theme="1"/>
        <rFont val="Times New Roman"/>
        <family val="1"/>
      </rPr>
      <t xml:space="preserve">       </t>
    </r>
    <r>
      <rPr>
        <sz val="11"/>
        <color rgb="FF000000"/>
        <rFont val="Calibri"/>
        <family val="2"/>
      </rPr>
      <t>Provide or seek leadership and education on the introduction of complex therapies, such as genomics, personalised and precision medicine, in collaboration with the multidisciplinary team. The potential implications for service delivery are understood and services involving complex therapies are planned and designed around the needs of people using services.</t>
    </r>
  </si>
  <si>
    <r>
      <t>d.</t>
    </r>
    <r>
      <rPr>
        <sz val="7"/>
        <color theme="1"/>
        <rFont val="Times New Roman"/>
        <family val="1"/>
      </rPr>
      <t xml:space="preserve">       </t>
    </r>
    <r>
      <rPr>
        <sz val="11"/>
        <color rgb="FF000000"/>
        <rFont val="Calibri"/>
        <family val="2"/>
      </rPr>
      <t>The pharmacy team seek opportunities for collaboration at system, regional and national level to work with academia and other research partners, including involving and engaging with patients and the public.</t>
    </r>
  </si>
  <si>
    <r>
      <t>c.</t>
    </r>
    <r>
      <rPr>
        <sz val="7"/>
        <color theme="1"/>
        <rFont val="Times New Roman"/>
        <family val="1"/>
      </rPr>
      <t xml:space="preserve">       </t>
    </r>
    <r>
      <rPr>
        <sz val="11"/>
        <color rgb="FF000000"/>
        <rFont val="Calibri"/>
        <family val="2"/>
      </rPr>
      <t>Medicines use and expenditure reports are regularly interpreted and used to support budget management and monitoring of prescribing and service data.</t>
    </r>
  </si>
  <si>
    <r>
      <t>e.</t>
    </r>
    <r>
      <rPr>
        <sz val="7"/>
        <color theme="1"/>
        <rFont val="Times New Roman"/>
        <family val="1"/>
      </rPr>
      <t xml:space="preserve">       </t>
    </r>
    <r>
      <rPr>
        <sz val="11"/>
        <color rgb="FF000000"/>
        <rFont val="Calibri"/>
        <family val="2"/>
      </rPr>
      <t>Proactive horizon scanning is undertaken to identify and understand emerging transformational technologies, medicines, and services and the impact of these on business and financial planning.</t>
    </r>
  </si>
  <si>
    <r>
      <t>a.</t>
    </r>
    <r>
      <rPr>
        <sz val="7"/>
        <color theme="1"/>
        <rFont val="Times New Roman"/>
        <family val="1"/>
      </rPr>
      <t xml:space="preserve">       </t>
    </r>
    <r>
      <rPr>
        <sz val="11"/>
        <color rgb="FF000000"/>
        <rFont val="Calibri"/>
        <family val="2"/>
      </rPr>
      <t>Workforce data is collected and analysed, with trends identified and acted upon.</t>
    </r>
    <r>
      <rPr>
        <sz val="11"/>
        <color theme="1"/>
        <rFont val="Calibri"/>
        <family val="2"/>
      </rPr>
      <t xml:space="preserve"> This is linked to the organisational strategic workforce plan.</t>
    </r>
  </si>
  <si>
    <r>
      <t>b.</t>
    </r>
    <r>
      <rPr>
        <sz val="7"/>
        <color theme="1"/>
        <rFont val="Times New Roman"/>
        <family val="1"/>
      </rPr>
      <t xml:space="preserve">       </t>
    </r>
    <r>
      <rPr>
        <sz val="11"/>
        <color rgb="FF000000"/>
        <rFont val="Calibri"/>
        <family val="2"/>
      </rPr>
      <t>The pharmacy senior leadership team maximise the use of systems, such as digital rostering, to inform optimum use of pharmacy staff resource dependent on hospital workflow.</t>
    </r>
  </si>
  <si>
    <t>d.       All staff are given appropriate training to their role to ensure they can provide a safe and effective service.</t>
  </si>
  <si>
    <r>
      <t>e.</t>
    </r>
    <r>
      <rPr>
        <sz val="7"/>
        <color theme="1"/>
        <rFont val="Times New Roman"/>
        <family val="1"/>
      </rPr>
      <t xml:space="preserve">       </t>
    </r>
    <r>
      <rPr>
        <sz val="11"/>
        <color rgb="FF000000"/>
        <rFont val="Calibri"/>
        <family val="2"/>
      </rPr>
      <t>Roles are designed that support models of integrated care that enable collaboration across the wider multi-disciplinary team in all sectors.</t>
    </r>
  </si>
  <si>
    <r>
      <t>f.</t>
    </r>
    <r>
      <rPr>
        <sz val="7"/>
        <color theme="1"/>
        <rFont val="Times New Roman"/>
        <family val="1"/>
      </rPr>
      <t xml:space="preserve">       </t>
    </r>
    <r>
      <rPr>
        <sz val="11"/>
        <color rgb="FF000000"/>
        <rFont val="Calibri"/>
        <family val="2"/>
      </rPr>
      <t>The outcomes of workforce development plans deliver cost-effective use of staff practising at their highest skill level.</t>
    </r>
  </si>
  <si>
    <r>
      <t>g.</t>
    </r>
    <r>
      <rPr>
        <sz val="7"/>
        <color theme="1"/>
        <rFont val="Times New Roman"/>
        <family val="1"/>
      </rPr>
      <t xml:space="preserve">        </t>
    </r>
    <r>
      <rPr>
        <sz val="11"/>
        <color rgb="FF000000"/>
        <rFont val="Calibri"/>
        <family val="2"/>
      </rPr>
      <t>The development of advanced pharmacy roles achieves the right balance between generalists and specialists necessary to meet the needs of people and the organisation.</t>
    </r>
  </si>
  <si>
    <r>
      <t>d.</t>
    </r>
    <r>
      <rPr>
        <sz val="7"/>
        <color theme="1"/>
        <rFont val="Times New Roman"/>
        <family val="1"/>
      </rPr>
      <t xml:space="preserve">       </t>
    </r>
    <r>
      <rPr>
        <sz val="11"/>
        <color rgb="FF000000"/>
        <rFont val="Calibri"/>
        <family val="2"/>
      </rPr>
      <t>Have zero tolerance for any form of discrimination, bullying or harassment and can raise concerns without fear of repercussions.</t>
    </r>
  </si>
  <si>
    <t>e.       Collect and understand workforce data relating to equality and diversity and have an action plan to address any identified inequalities.</t>
  </si>
  <si>
    <r>
      <t>f.</t>
    </r>
    <r>
      <rPr>
        <sz val="7"/>
        <color theme="1"/>
        <rFont val="Times New Roman"/>
        <family val="1"/>
      </rPr>
      <t xml:space="preserve">       </t>
    </r>
    <r>
      <rPr>
        <sz val="11"/>
        <color rgb="FF000000"/>
        <rFont val="Calibri"/>
        <family val="2"/>
      </rPr>
      <t>In partnership with the senior leadership team commit to providing a healthy work-life balance for the pharmacy team through encouraging them to take their full allocation of breaks and flexible working options where appropriate.</t>
    </r>
  </si>
  <si>
    <r>
      <t>g.</t>
    </r>
    <r>
      <rPr>
        <sz val="7"/>
        <color theme="1"/>
        <rFont val="Times New Roman"/>
        <family val="1"/>
      </rPr>
      <t xml:space="preserve">        </t>
    </r>
    <r>
      <rPr>
        <sz val="11"/>
        <color rgb="FF000000"/>
        <rFont val="Calibri"/>
        <family val="2"/>
      </rPr>
      <t>Feel empowered to look after their own mental and physical health and wellbeing and can speak up when work expectations and demands are too much.</t>
    </r>
  </si>
  <si>
    <r>
      <t>h.</t>
    </r>
    <r>
      <rPr>
        <sz val="7"/>
        <color theme="1"/>
        <rFont val="Times New Roman"/>
        <family val="1"/>
      </rPr>
      <t xml:space="preserve">       </t>
    </r>
    <r>
      <rPr>
        <sz val="11"/>
        <color rgb="FF000000"/>
        <rFont val="Calibri"/>
        <family val="2"/>
      </rPr>
      <t>Are actively aware of what support is provided for wellbeing and how to access it.</t>
    </r>
  </si>
  <si>
    <t>How many trainee pharmacists and pre-registration pharmacy technicians are supported by your organisation? (FTE)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</si>
</sst>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b/>
      <sz val="11"/>
      <color rgb="FF000000"/>
      <name val="Calibri"/>
      <family val="2"/>
    </font>
    <font>
      <sz val="11"/>
      <color theme="1"/>
      <name val="Calibri"/>
      <family val="2"/>
    </font>
    <font>
      <b/>
      <sz val="11"/>
      <color rgb="FFFFFFFF"/>
      <name val="Calibri"/>
      <family val="2"/>
    </font>
    <font>
      <sz val="7"/>
      <color theme="1"/>
      <name val="Times New Roman"/>
      <family val="1"/>
    </font>
    <font>
      <sz val="11"/>
      <color rgb="FF000000"/>
      <name val="Calibri"/>
      <family val="2"/>
    </font>
    <font>
      <sz val="11"/>
      <color theme="1"/>
      <name val="Calibri"/>
      <family val="2"/>
      <scheme val="minor"/>
    </font>
    <font>
      <b/>
      <sz val="11"/>
      <color theme="0"/>
      <name val="Calibri"/>
      <family val="2"/>
      <scheme val="minor"/>
    </font>
    <font>
      <b/>
      <sz val="12"/>
      <color theme="1"/>
      <name val="Calibri"/>
      <family val="2"/>
    </font>
    <font>
      <b/>
      <sz val="12"/>
      <color theme="1"/>
      <name val="Calibri"/>
      <family val="2"/>
      <scheme val="minor"/>
    </font>
    <font>
      <b/>
      <sz val="14"/>
      <color theme="1"/>
      <name val="Calibri"/>
      <family val="2"/>
      <scheme val="minor"/>
    </font>
    <font>
      <i/>
      <sz val="11"/>
      <color rgb="FFFFFFFF"/>
      <name val="Calibri"/>
      <family val="2"/>
    </font>
    <font>
      <sz val="11"/>
      <color rgb="FFFFFFFF"/>
      <name val="Calibri"/>
      <family val="2"/>
    </font>
    <font>
      <sz val="10"/>
      <name val="Arial"/>
      <family val="2"/>
    </font>
    <font>
      <sz val="11"/>
      <color indexed="8"/>
      <name val="Calibri"/>
      <family val="2"/>
    </font>
    <font>
      <b/>
      <sz val="12"/>
      <color indexed="8"/>
      <name val="Calibri"/>
      <family val="2"/>
    </font>
    <font>
      <sz val="14"/>
      <color theme="1"/>
      <name val="Calibri"/>
      <family val="2"/>
      <scheme val="minor"/>
    </font>
    <font>
      <b/>
      <sz val="16"/>
      <color theme="0"/>
      <name val="Calibri"/>
      <family val="2"/>
      <scheme val="minor"/>
    </font>
    <font>
      <b/>
      <sz val="12"/>
      <color rgb="FFFFFFFF"/>
      <name val="Calibri"/>
      <family val="2"/>
    </font>
    <font>
      <b/>
      <sz val="22"/>
      <color theme="1"/>
      <name val="Calibri"/>
      <family val="2"/>
      <scheme val="minor"/>
    </font>
    <font>
      <sz val="11"/>
      <color theme="0"/>
      <name val="Calibri"/>
      <family val="2"/>
      <scheme val="minor"/>
    </font>
    <font>
      <u/>
      <sz val="11"/>
      <color theme="10"/>
      <name val="Calibri"/>
      <family val="2"/>
      <scheme val="minor"/>
    </font>
    <font>
      <b/>
      <sz val="12"/>
      <color rgb="FF009E49"/>
      <name val="Arial"/>
      <family val="2"/>
    </font>
    <font>
      <u/>
      <sz val="14"/>
      <color theme="10"/>
      <name val="Arial"/>
      <family val="2"/>
    </font>
    <font>
      <sz val="14"/>
      <color rgb="FF000000"/>
      <name val="Arial"/>
      <family val="2"/>
    </font>
    <font>
      <b/>
      <sz val="14"/>
      <name val="Arial"/>
      <family val="2"/>
    </font>
    <font>
      <sz val="14"/>
      <name val="Arial"/>
      <family val="2"/>
    </font>
    <font>
      <b/>
      <sz val="16"/>
      <color rgb="FF1C2045"/>
      <name val="Georgia"/>
      <family val="1"/>
    </font>
    <font>
      <b/>
      <sz val="14"/>
      <color rgb="FF1C2045"/>
      <name val="Georgia"/>
      <family val="1"/>
    </font>
    <font>
      <sz val="14"/>
      <color rgb="FF000000"/>
      <name val="Calibri"/>
      <family val="2"/>
      <scheme val="minor"/>
    </font>
    <font>
      <b/>
      <sz val="12"/>
      <color theme="0"/>
      <name val="Calibri"/>
      <family val="2"/>
      <scheme val="minor"/>
    </font>
    <font>
      <b/>
      <sz val="14"/>
      <color theme="0"/>
      <name val="Calibri"/>
      <family val="2"/>
      <scheme val="minor"/>
    </font>
    <font>
      <b/>
      <sz val="14"/>
      <color theme="1"/>
      <name val="Georgia"/>
      <family val="1"/>
    </font>
    <font>
      <sz val="14"/>
      <name val="Calibri"/>
      <family val="2"/>
      <scheme val="minor"/>
    </font>
    <font>
      <sz val="12"/>
      <color theme="0"/>
      <name val="Calibri"/>
      <family val="2"/>
      <scheme val="minor"/>
    </font>
    <font>
      <b/>
      <sz val="12"/>
      <color theme="1"/>
      <name val="Georgia"/>
      <family val="1"/>
    </font>
    <font>
      <sz val="14"/>
      <color theme="0"/>
      <name val="Calibri"/>
      <family val="2"/>
      <scheme val="minor"/>
    </font>
    <font>
      <sz val="12"/>
      <color theme="1"/>
      <name val="Calibri"/>
      <family val="2"/>
      <scheme val="minor"/>
    </font>
  </fonts>
  <fills count="13">
    <fill>
      <patternFill patternType="none"/>
    </fill>
    <fill>
      <patternFill patternType="gray125"/>
    </fill>
    <fill>
      <patternFill patternType="solid">
        <fgColor rgb="FFBF498A"/>
        <bgColor indexed="64"/>
      </patternFill>
    </fill>
    <fill>
      <patternFill patternType="solid">
        <fgColor rgb="FFF2DAE7"/>
        <bgColor indexed="64"/>
      </patternFill>
    </fill>
    <fill>
      <patternFill patternType="solid">
        <fgColor rgb="FFFFFFFF"/>
        <bgColor indexed="64"/>
      </patternFill>
    </fill>
    <fill>
      <patternFill patternType="solid">
        <fgColor rgb="FF6BBF69"/>
        <bgColor indexed="64"/>
      </patternFill>
    </fill>
    <fill>
      <patternFill patternType="solid">
        <fgColor rgb="FFE1F2E0"/>
        <bgColor indexed="64"/>
      </patternFill>
    </fill>
    <fill>
      <patternFill patternType="solid">
        <fgColor rgb="FFD5AE0D"/>
        <bgColor indexed="64"/>
      </patternFill>
    </fill>
    <fill>
      <patternFill patternType="solid">
        <fgColor rgb="FFFCF5D7"/>
        <bgColor indexed="64"/>
      </patternFill>
    </fill>
    <fill>
      <patternFill patternType="solid">
        <fgColor rgb="FF8ECE8C"/>
        <bgColor indexed="64"/>
      </patternFill>
    </fill>
    <fill>
      <patternFill patternType="solid">
        <fgColor rgb="FFF1C713"/>
        <bgColor indexed="64"/>
      </patternFill>
    </fill>
    <fill>
      <patternFill patternType="solid">
        <fgColor rgb="FFC9659C"/>
        <bgColor indexed="64"/>
      </patternFill>
    </fill>
    <fill>
      <patternFill patternType="solid">
        <fgColor rgb="FF1C2045"/>
        <bgColor indexed="64"/>
      </patternFill>
    </fill>
  </fills>
  <borders count="12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rgb="FF6BBF69"/>
      </top>
      <bottom/>
      <diagonal/>
    </border>
    <border>
      <left style="medium">
        <color indexed="64"/>
      </left>
      <right style="medium">
        <color indexed="64"/>
      </right>
      <top style="medium">
        <color rgb="FF6BBF69"/>
      </top>
      <bottom style="medium">
        <color rgb="FF6BBF69"/>
      </bottom>
      <diagonal/>
    </border>
    <border>
      <left style="medium">
        <color indexed="64"/>
      </left>
      <right style="medium">
        <color indexed="64"/>
      </right>
      <top style="medium">
        <color rgb="FF6BBF69"/>
      </top>
      <bottom style="medium">
        <color indexed="64"/>
      </bottom>
      <diagonal/>
    </border>
    <border>
      <left/>
      <right style="medium">
        <color rgb="FF6BBF69"/>
      </right>
      <top style="medium">
        <color rgb="FF6BBF69"/>
      </top>
      <bottom style="medium">
        <color rgb="FF6BBF69"/>
      </bottom>
      <diagonal/>
    </border>
    <border>
      <left style="medium">
        <color rgb="FF6BBF69"/>
      </left>
      <right/>
      <top style="thin">
        <color indexed="64"/>
      </top>
      <bottom style="thin">
        <color indexed="64"/>
      </bottom>
      <diagonal/>
    </border>
    <border>
      <left style="medium">
        <color indexed="64"/>
      </left>
      <right style="medium">
        <color rgb="FF6BBF69"/>
      </right>
      <top style="medium">
        <color rgb="FF6BBF69"/>
      </top>
      <bottom style="medium">
        <color indexed="64"/>
      </bottom>
      <diagonal/>
    </border>
    <border>
      <left style="medium">
        <color indexed="64"/>
      </left>
      <right style="medium">
        <color rgb="FF6BBF69"/>
      </right>
      <top style="medium">
        <color rgb="FF6BBF69"/>
      </top>
      <bottom style="medium">
        <color rgb="FF6BBF69"/>
      </bottom>
      <diagonal/>
    </border>
    <border>
      <left style="medium">
        <color indexed="64"/>
      </left>
      <right style="medium">
        <color rgb="FF6BBF69"/>
      </right>
      <top style="medium">
        <color rgb="FF6BBF69"/>
      </top>
      <bottom/>
      <diagonal/>
    </border>
    <border>
      <left/>
      <right style="medium">
        <color rgb="FF6BBF69"/>
      </right>
      <top/>
      <bottom style="medium">
        <color rgb="FF6BBF69"/>
      </bottom>
      <diagonal/>
    </border>
    <border>
      <left/>
      <right style="medium">
        <color rgb="FF6BBF69"/>
      </right>
      <top style="medium">
        <color rgb="FF6BBF69"/>
      </top>
      <bottom style="medium">
        <color indexed="64"/>
      </bottom>
      <diagonal/>
    </border>
    <border>
      <left/>
      <right style="medium">
        <color rgb="FF6BBF69"/>
      </right>
      <top/>
      <bottom style="medium">
        <color indexed="64"/>
      </bottom>
      <diagonal/>
    </border>
    <border>
      <left style="medium">
        <color rgb="FF6BBF69"/>
      </left>
      <right style="medium">
        <color rgb="FF6BBF69"/>
      </right>
      <top/>
      <bottom/>
      <diagonal/>
    </border>
    <border>
      <left style="medium">
        <color rgb="FF6BBF69"/>
      </left>
      <right style="medium">
        <color rgb="FF6BBF69"/>
      </right>
      <top/>
      <bottom style="medium">
        <color indexed="64"/>
      </bottom>
      <diagonal/>
    </border>
    <border>
      <left style="medium">
        <color indexed="64"/>
      </left>
      <right style="medium">
        <color indexed="64"/>
      </right>
      <top/>
      <bottom style="medium">
        <color rgb="FF6BBF69"/>
      </bottom>
      <diagonal/>
    </border>
    <border>
      <left style="medium">
        <color indexed="64"/>
      </left>
      <right style="medium">
        <color rgb="FF6BBF69"/>
      </right>
      <top/>
      <bottom style="medium">
        <color rgb="FF6BBF69"/>
      </bottom>
      <diagonal/>
    </border>
    <border>
      <left style="medium">
        <color rgb="FF6BBF69"/>
      </left>
      <right/>
      <top style="thin">
        <color indexed="64"/>
      </top>
      <bottom/>
      <diagonal/>
    </border>
    <border>
      <left style="medium">
        <color rgb="FF6BBF69"/>
      </left>
      <right/>
      <top/>
      <bottom style="thin">
        <color indexed="64"/>
      </bottom>
      <diagonal/>
    </border>
    <border>
      <left style="medium">
        <color indexed="64"/>
      </left>
      <right style="medium">
        <color indexed="64"/>
      </right>
      <top style="medium">
        <color indexed="64"/>
      </top>
      <bottom style="medium">
        <color rgb="FF6BBF69"/>
      </bottom>
      <diagonal/>
    </border>
    <border>
      <left/>
      <right style="medium">
        <color rgb="FFF1C713"/>
      </right>
      <top style="medium">
        <color rgb="FFF1C713"/>
      </top>
      <bottom style="medium">
        <color rgb="FFF1C713"/>
      </bottom>
      <diagonal/>
    </border>
    <border>
      <left/>
      <right style="medium">
        <color rgb="FFF1C713"/>
      </right>
      <top style="medium">
        <color rgb="FFF1C713"/>
      </top>
      <bottom style="medium">
        <color indexed="64"/>
      </bottom>
      <diagonal/>
    </border>
    <border>
      <left/>
      <right style="medium">
        <color rgb="FFF1C713"/>
      </right>
      <top/>
      <bottom style="medium">
        <color rgb="FFF1C713"/>
      </bottom>
      <diagonal/>
    </border>
    <border>
      <left style="medium">
        <color rgb="FFF1C713"/>
      </left>
      <right style="medium">
        <color rgb="FFF1C713"/>
      </right>
      <top/>
      <bottom/>
      <diagonal/>
    </border>
    <border>
      <left/>
      <right style="medium">
        <color rgb="FFC9659C"/>
      </right>
      <top style="medium">
        <color rgb="FFC9659C"/>
      </top>
      <bottom style="medium">
        <color rgb="FFC9659C"/>
      </bottom>
      <diagonal/>
    </border>
    <border>
      <left/>
      <right style="medium">
        <color rgb="FFC9659C"/>
      </right>
      <top style="medium">
        <color rgb="FFC9659C"/>
      </top>
      <bottom style="medium">
        <color indexed="64"/>
      </bottom>
      <diagonal/>
    </border>
    <border>
      <left/>
      <right style="medium">
        <color rgb="FFC9659C"/>
      </right>
      <top/>
      <bottom style="medium">
        <color rgb="FFC9659C"/>
      </bottom>
      <diagonal/>
    </border>
    <border>
      <left style="medium">
        <color rgb="FFC9659C"/>
      </left>
      <right style="medium">
        <color rgb="FFC9659C"/>
      </right>
      <top/>
      <bottom/>
      <diagonal/>
    </border>
    <border>
      <left style="medium">
        <color rgb="FFC9659C"/>
      </left>
      <right style="medium">
        <color rgb="FFC9659C"/>
      </right>
      <top/>
      <bottom style="medium">
        <color indexed="64"/>
      </bottom>
      <diagonal/>
    </border>
    <border>
      <left style="medium">
        <color rgb="FF6BBF69"/>
      </left>
      <right style="medium">
        <color rgb="FF6BBF69"/>
      </right>
      <top style="medium">
        <color indexed="64"/>
      </top>
      <bottom/>
      <diagonal/>
    </border>
    <border>
      <left style="thin">
        <color theme="0"/>
      </left>
      <right style="thin">
        <color theme="0"/>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style="thin">
        <color theme="0"/>
      </bottom>
      <diagonal/>
    </border>
    <border>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style="medium">
        <color rgb="FFC9659C"/>
      </left>
      <right style="medium">
        <color rgb="FFBF498A"/>
      </right>
      <top/>
      <bottom/>
      <diagonal/>
    </border>
    <border>
      <left style="medium">
        <color rgb="FFC9659C"/>
      </left>
      <right style="medium">
        <color rgb="FFBF498A"/>
      </right>
      <top/>
      <bottom style="medium">
        <color indexed="64"/>
      </bottom>
      <diagonal/>
    </border>
    <border>
      <left style="medium">
        <color rgb="FFC9659C"/>
      </left>
      <right/>
      <top/>
      <bottom/>
      <diagonal/>
    </border>
    <border>
      <left style="medium">
        <color rgb="FFC9659C"/>
      </left>
      <right/>
      <top/>
      <bottom style="medium">
        <color indexed="64"/>
      </bottom>
      <diagonal/>
    </border>
    <border>
      <left style="medium">
        <color rgb="FFBF498A"/>
      </left>
      <right style="medium">
        <color indexed="64"/>
      </right>
      <top/>
      <bottom/>
      <diagonal/>
    </border>
    <border>
      <left style="medium">
        <color rgb="FFBF498A"/>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style="medium">
        <color indexed="64"/>
      </bottom>
      <diagonal/>
    </border>
    <border>
      <left/>
      <right style="medium">
        <color indexed="64"/>
      </right>
      <top style="medium">
        <color theme="1"/>
      </top>
      <bottom style="medium">
        <color indexed="64"/>
      </bottom>
      <diagonal/>
    </border>
    <border>
      <left style="medium">
        <color indexed="64"/>
      </left>
      <right style="medium">
        <color indexed="64"/>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top/>
      <bottom/>
      <diagonal/>
    </border>
    <border>
      <left/>
      <right style="medium">
        <color theme="1"/>
      </right>
      <top/>
      <bottom/>
      <diagonal/>
    </border>
    <border>
      <left style="medium">
        <color theme="1"/>
      </left>
      <right/>
      <top/>
      <bottom style="medium">
        <color indexed="64"/>
      </bottom>
      <diagonal/>
    </border>
    <border>
      <left style="medium">
        <color theme="1"/>
      </left>
      <right/>
      <top/>
      <bottom style="medium">
        <color theme="1"/>
      </bottom>
      <diagonal/>
    </border>
    <border>
      <left/>
      <right/>
      <top/>
      <bottom style="medium">
        <color theme="1"/>
      </bottom>
      <diagonal/>
    </border>
    <border>
      <left/>
      <right style="medium">
        <color indexed="64"/>
      </right>
      <top/>
      <bottom style="medium">
        <color theme="1"/>
      </bottom>
      <diagonal/>
    </border>
    <border>
      <left style="medium">
        <color indexed="64"/>
      </left>
      <right style="medium">
        <color indexed="64"/>
      </right>
      <top style="medium">
        <color indexed="64"/>
      </top>
      <bottom style="medium">
        <color theme="1"/>
      </bottom>
      <diagonal/>
    </border>
    <border>
      <left style="medium">
        <color indexed="64"/>
      </left>
      <right/>
      <top style="medium">
        <color indexed="64"/>
      </top>
      <bottom style="medium">
        <color theme="1"/>
      </bottom>
      <diagonal/>
    </border>
    <border>
      <left/>
      <right style="medium">
        <color indexed="64"/>
      </right>
      <top style="medium">
        <color theme="1"/>
      </top>
      <bottom/>
      <diagonal/>
    </border>
    <border>
      <left/>
      <right style="medium">
        <color theme="1"/>
      </right>
      <top style="medium">
        <color theme="1"/>
      </top>
      <bottom/>
      <diagonal/>
    </border>
    <border>
      <left/>
      <right/>
      <top style="medium">
        <color theme="1"/>
      </top>
      <bottom/>
      <diagonal/>
    </border>
    <border>
      <left style="medium">
        <color rgb="FFF1C713"/>
      </left>
      <right/>
      <top/>
      <bottom/>
      <diagonal/>
    </border>
    <border>
      <left style="medium">
        <color rgb="FFF1C713"/>
      </left>
      <right style="medium">
        <color rgb="FFD5AE0D"/>
      </right>
      <top style="medium">
        <color theme="1"/>
      </top>
      <bottom/>
      <diagonal/>
    </border>
    <border>
      <left style="medium">
        <color rgb="FFF1C713"/>
      </left>
      <right style="medium">
        <color rgb="FFD5AE0D"/>
      </right>
      <top/>
      <bottom/>
      <diagonal/>
    </border>
    <border>
      <left style="medium">
        <color rgb="FFF1C713"/>
      </left>
      <right style="medium">
        <color rgb="FFD5AE0D"/>
      </right>
      <top/>
      <bottom style="medium">
        <color theme="1"/>
      </bottom>
      <diagonal/>
    </border>
    <border>
      <left style="medium">
        <color rgb="FFD5AE0D"/>
      </left>
      <right style="medium">
        <color indexed="64"/>
      </right>
      <top style="medium">
        <color theme="1"/>
      </top>
      <bottom/>
      <diagonal/>
    </border>
    <border>
      <left style="medium">
        <color rgb="FFD5AE0D"/>
      </left>
      <right style="medium">
        <color indexed="64"/>
      </right>
      <top/>
      <bottom/>
      <diagonal/>
    </border>
    <border>
      <left style="medium">
        <color rgb="FFD5AE0D"/>
      </left>
      <right style="medium">
        <color indexed="64"/>
      </right>
      <top/>
      <bottom style="medium">
        <color theme="1"/>
      </bottom>
      <diagonal/>
    </border>
    <border>
      <left/>
      <right/>
      <top style="medium">
        <color theme="1"/>
      </top>
      <bottom style="medium">
        <color indexed="64"/>
      </bottom>
      <diagonal/>
    </border>
    <border>
      <left/>
      <right style="medium">
        <color theme="1"/>
      </right>
      <top style="medium">
        <color indexed="64"/>
      </top>
      <bottom style="medium">
        <color indexed="64"/>
      </bottom>
      <diagonal/>
    </border>
    <border>
      <left style="medium">
        <color rgb="FF6BBF69"/>
      </left>
      <right style="medium">
        <color theme="1"/>
      </right>
      <top/>
      <bottom/>
      <diagonal/>
    </border>
    <border>
      <left style="medium">
        <color rgb="FF6BBF69"/>
      </left>
      <right style="medium">
        <color theme="1"/>
      </right>
      <top/>
      <bottom style="medium">
        <color indexed="64"/>
      </bottom>
      <diagonal/>
    </border>
    <border>
      <left style="medium">
        <color theme="1"/>
      </left>
      <right/>
      <top style="medium">
        <color indexed="64"/>
      </top>
      <bottom style="medium">
        <color indexed="64"/>
      </bottom>
      <diagonal/>
    </border>
    <border>
      <left style="medium">
        <color rgb="FF6BBF69"/>
      </left>
      <right style="medium">
        <color theme="1"/>
      </right>
      <top style="medium">
        <color indexed="64"/>
      </top>
      <bottom/>
      <diagonal/>
    </border>
    <border>
      <left style="medium">
        <color rgb="FF6BBF69"/>
      </left>
      <right style="medium">
        <color theme="1"/>
      </right>
      <top/>
      <bottom style="thin">
        <color indexed="64"/>
      </bottom>
      <diagonal/>
    </border>
    <border>
      <left style="medium">
        <color rgb="FF6BBF69"/>
      </left>
      <right style="medium">
        <color theme="1"/>
      </right>
      <top style="thin">
        <color indexed="64"/>
      </top>
      <bottom style="thin">
        <color indexed="64"/>
      </bottom>
      <diagonal/>
    </border>
    <border>
      <left style="medium">
        <color rgb="FF6BBF69"/>
      </left>
      <right style="medium">
        <color theme="1"/>
      </right>
      <top style="thin">
        <color indexed="64"/>
      </top>
      <bottom/>
      <diagonal/>
    </border>
    <border>
      <left/>
      <right/>
      <top style="medium">
        <color indexed="64"/>
      </top>
      <bottom style="medium">
        <color theme="1"/>
      </bottom>
      <diagonal/>
    </border>
    <border>
      <left/>
      <right style="medium">
        <color theme="1"/>
      </right>
      <top style="medium">
        <color indexed="64"/>
      </top>
      <bottom style="medium">
        <color theme="1"/>
      </bottom>
      <diagonal/>
    </border>
    <border>
      <left style="medium">
        <color theme="1"/>
      </left>
      <right style="medium">
        <color theme="1"/>
      </right>
      <top style="medium">
        <color theme="1"/>
      </top>
      <bottom style="medium">
        <color rgb="FFA5D8A4"/>
      </bottom>
      <diagonal/>
    </border>
    <border>
      <left style="medium">
        <color theme="1"/>
      </left>
      <right style="medium">
        <color theme="1"/>
      </right>
      <top/>
      <bottom style="medium">
        <color rgb="FFA5D8A4"/>
      </bottom>
      <diagonal/>
    </border>
    <border>
      <left style="medium">
        <color theme="1"/>
      </left>
      <right style="medium">
        <color theme="1"/>
      </right>
      <top/>
      <bottom style="medium">
        <color theme="1"/>
      </bottom>
      <diagonal/>
    </border>
    <border>
      <left/>
      <right style="medium">
        <color rgb="FFF1C713"/>
      </right>
      <top style="medium">
        <color rgb="FFF1C713"/>
      </top>
      <bottom/>
      <diagonal/>
    </border>
    <border>
      <left/>
      <right style="medium">
        <color rgb="FFC9659C"/>
      </right>
      <top style="medium">
        <color rgb="FFC9659C"/>
      </top>
      <bottom/>
      <diagonal/>
    </border>
    <border>
      <left style="medium">
        <color theme="1"/>
      </left>
      <right style="medium">
        <color theme="1"/>
      </right>
      <top style="medium">
        <color rgb="FFA5D8A4"/>
      </top>
      <bottom style="medium">
        <color rgb="FF6BBF69"/>
      </bottom>
      <diagonal/>
    </border>
    <border>
      <left style="medium">
        <color theme="1"/>
      </left>
      <right style="medium">
        <color theme="1"/>
      </right>
      <top style="medium">
        <color theme="1"/>
      </top>
      <bottom style="medium">
        <color rgb="FFF7E289"/>
      </bottom>
      <diagonal/>
    </border>
    <border>
      <left style="medium">
        <color theme="1"/>
      </left>
      <right style="medium">
        <color theme="1"/>
      </right>
      <top/>
      <bottom style="medium">
        <color rgb="FFF7E289"/>
      </bottom>
      <diagonal/>
    </border>
    <border>
      <left style="medium">
        <color theme="1"/>
      </left>
      <right style="medium">
        <color theme="1"/>
      </right>
      <top style="medium">
        <color rgb="FFF3D03C"/>
      </top>
      <bottom style="medium">
        <color rgb="FFF3D03C"/>
      </bottom>
      <diagonal/>
    </border>
    <border>
      <left style="medium">
        <color theme="1"/>
      </left>
      <right/>
      <top style="medium">
        <color theme="1"/>
      </top>
      <bottom/>
      <diagonal/>
    </border>
    <border>
      <left style="medium">
        <color indexed="64"/>
      </left>
      <right style="medium">
        <color theme="1"/>
      </right>
      <top style="medium">
        <color theme="1"/>
      </top>
      <bottom style="medium">
        <color indexed="64"/>
      </bottom>
      <diagonal/>
    </border>
    <border>
      <left style="medium">
        <color rgb="FFF7E289"/>
      </left>
      <right style="medium">
        <color theme="1"/>
      </right>
      <top/>
      <bottom style="medium">
        <color rgb="FFF7E289"/>
      </bottom>
      <diagonal/>
    </border>
    <border>
      <left style="medium">
        <color rgb="FFF7E289"/>
      </left>
      <right style="medium">
        <color theme="1"/>
      </right>
      <top/>
      <bottom style="medium">
        <color theme="1"/>
      </bottom>
      <diagonal/>
    </border>
    <border>
      <left style="medium">
        <color theme="1"/>
      </left>
      <right style="medium">
        <color theme="1"/>
      </right>
      <top style="medium">
        <color theme="1"/>
      </top>
      <bottom style="medium">
        <color rgb="FFD891B8"/>
      </bottom>
      <diagonal/>
    </border>
    <border>
      <left style="medium">
        <color theme="1"/>
      </left>
      <right style="medium">
        <color theme="1"/>
      </right>
      <top/>
      <bottom style="medium">
        <color rgb="FFD891B8"/>
      </bottom>
      <diagonal/>
    </border>
  </borders>
  <cellStyleXfs count="5">
    <xf numFmtId="0" fontId="0" fillId="0" borderId="0"/>
    <xf numFmtId="9" fontId="6" fillId="0" borderId="0" applyFont="0" applyFill="0" applyBorder="0" applyAlignment="0" applyProtection="0"/>
    <xf numFmtId="0" fontId="13" fillId="0" borderId="0"/>
    <xf numFmtId="0" fontId="14" fillId="0" borderId="0"/>
    <xf numFmtId="0" fontId="21" fillId="0" borderId="0" applyNumberFormat="0" applyFill="0" applyBorder="0" applyAlignment="0" applyProtection="0"/>
  </cellStyleXfs>
  <cellXfs count="346">
    <xf numFmtId="0" fontId="0" fillId="0" borderId="0" xfId="0"/>
    <xf numFmtId="0" fontId="2" fillId="0" borderId="9" xfId="0" applyFont="1" applyBorder="1" applyAlignment="1">
      <alignment horizontal="left" vertical="center" wrapText="1" indent="2"/>
    </xf>
    <xf numFmtId="0" fontId="9" fillId="0" borderId="12" xfId="0" applyFont="1" applyBorder="1" applyAlignment="1">
      <alignment vertical="center"/>
    </xf>
    <xf numFmtId="0" fontId="2" fillId="0" borderId="18" xfId="0" applyFont="1" applyBorder="1" applyAlignment="1">
      <alignment horizontal="left" vertical="center" wrapText="1" indent="2"/>
    </xf>
    <xf numFmtId="0" fontId="2" fillId="0" borderId="19" xfId="0" applyFont="1" applyBorder="1" applyAlignment="1">
      <alignment horizontal="left" vertical="center" wrapText="1" indent="2"/>
    </xf>
    <xf numFmtId="0" fontId="2" fillId="0" borderId="20" xfId="0" applyFont="1" applyBorder="1" applyAlignment="1">
      <alignment horizontal="left" vertical="center" wrapText="1" indent="2"/>
    </xf>
    <xf numFmtId="0" fontId="0" fillId="0" borderId="24" xfId="0" applyBorder="1"/>
    <xf numFmtId="0" fontId="0" fillId="0" borderId="25" xfId="0" applyBorder="1"/>
    <xf numFmtId="0" fontId="0" fillId="0" borderId="23" xfId="0" applyBorder="1"/>
    <xf numFmtId="0" fontId="0" fillId="0" borderId="26" xfId="0" applyBorder="1"/>
    <xf numFmtId="0" fontId="0" fillId="0" borderId="21" xfId="0" applyBorder="1"/>
    <xf numFmtId="0" fontId="0" fillId="0" borderId="28" xfId="0" applyBorder="1"/>
    <xf numFmtId="0" fontId="0" fillId="0" borderId="27" xfId="0" applyBorder="1"/>
    <xf numFmtId="0" fontId="1" fillId="6" borderId="1" xfId="0" applyFont="1" applyFill="1" applyBorder="1" applyAlignment="1">
      <alignment vertical="center" wrapText="1"/>
    </xf>
    <xf numFmtId="0" fontId="2" fillId="0" borderId="31" xfId="0" applyFont="1" applyBorder="1" applyAlignment="1">
      <alignment horizontal="left" vertical="center" wrapText="1" indent="2"/>
    </xf>
    <xf numFmtId="0" fontId="0" fillId="0" borderId="32" xfId="0" applyBorder="1"/>
    <xf numFmtId="0" fontId="2" fillId="0" borderId="15" xfId="0" applyFont="1" applyBorder="1" applyAlignment="1">
      <alignment horizontal="left" vertical="center" wrapText="1" indent="2"/>
    </xf>
    <xf numFmtId="0" fontId="2" fillId="0" borderId="35" xfId="0" applyFont="1" applyBorder="1" applyAlignment="1">
      <alignment horizontal="left" vertical="center" wrapText="1" indent="2"/>
    </xf>
    <xf numFmtId="0" fontId="2" fillId="0" borderId="16" xfId="0" applyFont="1" applyBorder="1" applyAlignment="1">
      <alignment horizontal="left" vertical="center" wrapText="1" indent="2"/>
    </xf>
    <xf numFmtId="0" fontId="0" fillId="0" borderId="36" xfId="0" applyBorder="1"/>
    <xf numFmtId="0" fontId="0" fillId="0" borderId="37" xfId="0" applyBorder="1"/>
    <xf numFmtId="0" fontId="0" fillId="0" borderId="38" xfId="0" applyBorder="1"/>
    <xf numFmtId="0" fontId="0" fillId="0" borderId="40" xfId="0" applyBorder="1"/>
    <xf numFmtId="0" fontId="0" fillId="0" borderId="41" xfId="0" applyBorder="1"/>
    <xf numFmtId="0" fontId="0" fillId="0" borderId="42" xfId="0" applyBorder="1"/>
    <xf numFmtId="0" fontId="10" fillId="5" borderId="1" xfId="0" applyFont="1" applyFill="1" applyBorder="1"/>
    <xf numFmtId="0" fontId="16" fillId="0" borderId="0" xfId="0" applyFont="1" applyFill="1" applyAlignment="1">
      <alignment horizontal="right"/>
    </xf>
    <xf numFmtId="0" fontId="10" fillId="10" borderId="1" xfId="0" applyFont="1" applyFill="1" applyBorder="1"/>
    <xf numFmtId="9" fontId="16" fillId="0" borderId="0" xfId="1" applyFont="1" applyFill="1"/>
    <xf numFmtId="0" fontId="10" fillId="11" borderId="1" xfId="0" applyFont="1" applyFill="1" applyBorder="1"/>
    <xf numFmtId="0" fontId="16" fillId="0" borderId="0" xfId="0" applyFont="1"/>
    <xf numFmtId="0" fontId="16" fillId="6" borderId="15" xfId="0" applyFont="1" applyFill="1" applyBorder="1" applyAlignment="1">
      <alignment horizontal="left"/>
    </xf>
    <xf numFmtId="0" fontId="16" fillId="8" borderId="15" xfId="0" applyFont="1" applyFill="1" applyBorder="1" applyAlignment="1">
      <alignment horizontal="left"/>
    </xf>
    <xf numFmtId="0" fontId="16" fillId="3" borderId="15" xfId="0" applyFont="1" applyFill="1" applyBorder="1" applyAlignment="1">
      <alignment horizontal="left"/>
    </xf>
    <xf numFmtId="0" fontId="10" fillId="5" borderId="1" xfId="0" applyFont="1" applyFill="1" applyBorder="1" applyAlignment="1">
      <alignment wrapText="1"/>
    </xf>
    <xf numFmtId="0" fontId="10" fillId="11" borderId="1" xfId="0" applyFont="1" applyFill="1" applyBorder="1" applyAlignment="1">
      <alignment wrapText="1"/>
    </xf>
    <xf numFmtId="0" fontId="10" fillId="10" borderId="1" xfId="0" applyFont="1" applyFill="1" applyBorder="1" applyAlignment="1">
      <alignment wrapText="1"/>
    </xf>
    <xf numFmtId="0" fontId="7" fillId="12" borderId="1" xfId="0" applyFont="1" applyFill="1" applyBorder="1" applyAlignment="1">
      <alignment wrapText="1"/>
    </xf>
    <xf numFmtId="0" fontId="25" fillId="4" borderId="0" xfId="0" applyFont="1" applyFill="1" applyAlignment="1">
      <alignment vertical="center"/>
    </xf>
    <xf numFmtId="0" fontId="19" fillId="0" borderId="0" xfId="0" applyFont="1" applyFill="1" applyAlignment="1">
      <alignment wrapText="1"/>
    </xf>
    <xf numFmtId="0" fontId="0" fillId="12" borderId="0" xfId="0" applyFill="1"/>
    <xf numFmtId="0" fontId="24" fillId="0" borderId="0" xfId="0" applyFont="1" applyAlignment="1">
      <alignment vertical="center"/>
    </xf>
    <xf numFmtId="0" fontId="16" fillId="0" borderId="15" xfId="0" applyFont="1" applyBorder="1" applyAlignment="1">
      <alignment wrapText="1"/>
    </xf>
    <xf numFmtId="9" fontId="16" fillId="0" borderId="9" xfId="0" applyNumberFormat="1" applyFont="1" applyBorder="1" applyAlignment="1">
      <alignment wrapText="1"/>
    </xf>
    <xf numFmtId="9" fontId="16" fillId="0" borderId="15" xfId="1" applyFont="1" applyBorder="1"/>
    <xf numFmtId="0" fontId="16" fillId="0" borderId="15" xfId="0" applyFont="1" applyBorder="1"/>
    <xf numFmtId="0" fontId="16" fillId="0" borderId="9" xfId="0" applyFont="1" applyBorder="1" applyAlignment="1">
      <alignment horizontal="right"/>
    </xf>
    <xf numFmtId="0" fontId="16" fillId="0" borderId="16" xfId="0" applyFont="1" applyBorder="1"/>
    <xf numFmtId="0" fontId="16" fillId="0" borderId="7" xfId="0" applyFont="1" applyBorder="1" applyAlignment="1">
      <alignment horizontal="right"/>
    </xf>
    <xf numFmtId="0" fontId="30" fillId="12" borderId="1" xfId="0" applyFont="1" applyFill="1" applyBorder="1" applyAlignment="1">
      <alignment wrapText="1"/>
    </xf>
    <xf numFmtId="0" fontId="31" fillId="12" borderId="1" xfId="0" applyFont="1" applyFill="1" applyBorder="1" applyAlignment="1">
      <alignment wrapText="1"/>
    </xf>
    <xf numFmtId="0" fontId="32" fillId="0" borderId="0" xfId="0" applyFont="1"/>
    <xf numFmtId="0" fontId="9" fillId="0" borderId="0" xfId="0" applyFont="1" applyAlignment="1">
      <alignment vertical="center"/>
    </xf>
    <xf numFmtId="0" fontId="16" fillId="3" borderId="15" xfId="0" applyFont="1" applyFill="1" applyBorder="1" applyAlignment="1">
      <alignment horizontal="left" vertical="center"/>
    </xf>
    <xf numFmtId="0" fontId="30" fillId="12" borderId="12" xfId="0" applyFont="1" applyFill="1" applyBorder="1" applyAlignment="1">
      <alignment wrapText="1"/>
    </xf>
    <xf numFmtId="0" fontId="0" fillId="0" borderId="0" xfId="0" applyBorder="1" applyAlignment="1">
      <alignment horizontal="left" wrapText="1"/>
    </xf>
    <xf numFmtId="0" fontId="29" fillId="4" borderId="0" xfId="0" applyFont="1" applyFill="1" applyAlignment="1">
      <alignment vertical="center" wrapText="1"/>
    </xf>
    <xf numFmtId="0" fontId="0" fillId="0" borderId="0" xfId="0"/>
    <xf numFmtId="9" fontId="16" fillId="0" borderId="16" xfId="1" applyFont="1" applyBorder="1" applyAlignment="1">
      <alignment horizontal="right"/>
    </xf>
    <xf numFmtId="0" fontId="0" fillId="0" borderId="0" xfId="0" applyBorder="1"/>
    <xf numFmtId="0" fontId="0" fillId="0" borderId="0" xfId="0" applyBorder="1" applyAlignment="1">
      <alignment horizontal="right"/>
    </xf>
    <xf numFmtId="9" fontId="0" fillId="0" borderId="0" xfId="1" applyFont="1" applyBorder="1" applyAlignment="1">
      <alignment horizontal="right"/>
    </xf>
    <xf numFmtId="0" fontId="0" fillId="11" borderId="4" xfId="0" applyFill="1" applyBorder="1" applyAlignment="1"/>
    <xf numFmtId="0" fontId="0" fillId="11" borderId="0" xfId="0" applyFill="1" applyBorder="1" applyAlignment="1"/>
    <xf numFmtId="0" fontId="0" fillId="11" borderId="9" xfId="0" applyFill="1" applyBorder="1" applyAlignment="1"/>
    <xf numFmtId="0" fontId="15" fillId="0" borderId="8" xfId="3" applyFont="1" applyFill="1" applyBorder="1" applyAlignment="1">
      <alignment vertical="center" wrapText="1"/>
    </xf>
    <xf numFmtId="0" fontId="15" fillId="0" borderId="59" xfId="3" applyFont="1" applyFill="1" applyBorder="1" applyAlignment="1">
      <alignment vertical="center" wrapText="1"/>
    </xf>
    <xf numFmtId="0" fontId="9" fillId="0" borderId="10" xfId="0" applyFont="1" applyBorder="1" applyAlignment="1">
      <alignment vertical="center"/>
    </xf>
    <xf numFmtId="0" fontId="9" fillId="0" borderId="80" xfId="0" applyFont="1" applyBorder="1" applyAlignment="1">
      <alignment vertical="center"/>
    </xf>
    <xf numFmtId="0" fontId="15" fillId="0" borderId="80" xfId="3" applyFont="1" applyFill="1" applyBorder="1" applyAlignment="1">
      <alignment vertical="center" wrapText="1"/>
    </xf>
    <xf numFmtId="0" fontId="15" fillId="0" borderId="81" xfId="3" applyFont="1" applyFill="1" applyBorder="1" applyAlignment="1">
      <alignment vertical="center" wrapText="1"/>
    </xf>
    <xf numFmtId="0" fontId="15" fillId="0" borderId="82" xfId="3" applyFont="1" applyFill="1" applyBorder="1" applyAlignment="1">
      <alignment vertical="center" wrapText="1"/>
    </xf>
    <xf numFmtId="0" fontId="1" fillId="8" borderId="3" xfId="0" applyFont="1" applyFill="1" applyBorder="1" applyAlignment="1">
      <alignment vertical="center" wrapText="1"/>
    </xf>
    <xf numFmtId="0" fontId="15" fillId="0" borderId="93" xfId="3" applyFont="1" applyFill="1" applyBorder="1" applyAlignment="1">
      <alignment vertical="center" wrapText="1"/>
    </xf>
    <xf numFmtId="0" fontId="15" fillId="0" borderId="94" xfId="3" applyFont="1" applyFill="1" applyBorder="1" applyAlignment="1">
      <alignment vertical="center" wrapText="1"/>
    </xf>
    <xf numFmtId="0" fontId="15" fillId="0" borderId="95" xfId="3" applyFont="1" applyFill="1" applyBorder="1" applyAlignment="1">
      <alignment vertical="center" wrapText="1"/>
    </xf>
    <xf numFmtId="0" fontId="15" fillId="0" borderId="75" xfId="3" applyFont="1" applyFill="1" applyBorder="1" applyAlignment="1">
      <alignment vertical="center" wrapText="1"/>
    </xf>
    <xf numFmtId="0" fontId="9" fillId="0" borderId="81" xfId="0" applyFont="1" applyBorder="1" applyAlignment="1">
      <alignment vertical="center"/>
    </xf>
    <xf numFmtId="0" fontId="1" fillId="6" borderId="59" xfId="0" applyFont="1" applyFill="1" applyBorder="1" applyAlignment="1">
      <alignment vertical="center" wrapText="1"/>
    </xf>
    <xf numFmtId="0" fontId="2" fillId="0" borderId="114" xfId="0" applyFont="1" applyBorder="1" applyAlignment="1">
      <alignment horizontal="left" vertical="center" wrapText="1" indent="2"/>
    </xf>
    <xf numFmtId="0" fontId="2" fillId="0" borderId="115" xfId="0" applyFont="1" applyBorder="1" applyAlignment="1">
      <alignment horizontal="left" vertical="center" wrapText="1" indent="2"/>
    </xf>
    <xf numFmtId="0" fontId="2" fillId="0" borderId="116" xfId="0" applyFont="1" applyBorder="1" applyAlignment="1">
      <alignment horizontal="left" vertical="center" wrapText="1" indent="2"/>
    </xf>
    <xf numFmtId="0" fontId="0" fillId="0" borderId="117" xfId="0" applyBorder="1"/>
    <xf numFmtId="0" fontId="0" fillId="0" borderId="118" xfId="0" applyBorder="1"/>
    <xf numFmtId="0" fontId="2" fillId="0" borderId="115" xfId="0" applyFont="1" applyFill="1" applyBorder="1" applyAlignment="1">
      <alignment horizontal="left" vertical="center" wrapText="1" indent="2"/>
    </xf>
    <xf numFmtId="0" fontId="0" fillId="0" borderId="119" xfId="0" applyFill="1" applyBorder="1" applyAlignment="1">
      <alignment horizontal="left" wrapText="1" indent="2"/>
    </xf>
    <xf numFmtId="0" fontId="1" fillId="8" borderId="2" xfId="0" applyFont="1" applyFill="1" applyBorder="1" applyAlignment="1">
      <alignment vertical="center" wrapText="1"/>
    </xf>
    <xf numFmtId="0" fontId="2" fillId="0" borderId="120" xfId="0" applyFont="1" applyFill="1" applyBorder="1" applyAlignment="1">
      <alignment horizontal="left" vertical="center" wrapText="1" indent="2"/>
    </xf>
    <xf numFmtId="0" fontId="2" fillId="0" borderId="121" xfId="0" applyFont="1" applyFill="1" applyBorder="1" applyAlignment="1">
      <alignment horizontal="left" vertical="center" wrapText="1" indent="2"/>
    </xf>
    <xf numFmtId="0" fontId="2" fillId="0" borderId="122" xfId="0" applyFont="1" applyFill="1" applyBorder="1" applyAlignment="1">
      <alignment horizontal="left" vertical="center" wrapText="1" indent="2"/>
    </xf>
    <xf numFmtId="0" fontId="2" fillId="0" borderId="116" xfId="0" applyFont="1" applyFill="1" applyBorder="1" applyAlignment="1">
      <alignment horizontal="left" vertical="center" wrapText="1" indent="2"/>
    </xf>
    <xf numFmtId="0" fontId="1" fillId="8" borderId="124" xfId="0" applyFont="1" applyFill="1" applyBorder="1" applyAlignment="1">
      <alignment vertical="center" wrapText="1"/>
    </xf>
    <xf numFmtId="0" fontId="2" fillId="0" borderId="125" xfId="0" applyFont="1" applyBorder="1" applyAlignment="1">
      <alignment horizontal="left" vertical="center" wrapText="1" indent="2"/>
    </xf>
    <xf numFmtId="0" fontId="2" fillId="0" borderId="126" xfId="0" applyFont="1" applyBorder="1" applyAlignment="1">
      <alignment horizontal="left" vertical="center" wrapText="1" indent="2"/>
    </xf>
    <xf numFmtId="0" fontId="2" fillId="0" borderId="120" xfId="0" applyFont="1" applyBorder="1" applyAlignment="1">
      <alignment horizontal="left" vertical="center" wrapText="1" indent="2"/>
    </xf>
    <xf numFmtId="0" fontId="2" fillId="0" borderId="121" xfId="0" applyFont="1" applyBorder="1" applyAlignment="1">
      <alignment horizontal="left" vertical="center" wrapText="1" indent="2"/>
    </xf>
    <xf numFmtId="0" fontId="1" fillId="3" borderId="2" xfId="0" applyFont="1" applyFill="1" applyBorder="1" applyAlignment="1">
      <alignment vertical="center" wrapText="1"/>
    </xf>
    <xf numFmtId="0" fontId="2" fillId="0" borderId="127" xfId="0" applyFont="1" applyBorder="1" applyAlignment="1">
      <alignment horizontal="left" vertical="center" wrapText="1" indent="2"/>
    </xf>
    <xf numFmtId="0" fontId="2" fillId="0" borderId="128" xfId="0" applyFont="1" applyBorder="1" applyAlignment="1">
      <alignment horizontal="left" vertical="center" wrapText="1" indent="2"/>
    </xf>
    <xf numFmtId="0" fontId="2" fillId="4" borderId="128" xfId="0" applyFont="1" applyFill="1" applyBorder="1" applyAlignment="1">
      <alignment horizontal="left" vertical="center" wrapText="1" indent="2"/>
    </xf>
    <xf numFmtId="0" fontId="2" fillId="4" borderId="116" xfId="0" applyFont="1" applyFill="1" applyBorder="1" applyAlignment="1">
      <alignment horizontal="left" vertical="center" wrapText="1" indent="2"/>
    </xf>
    <xf numFmtId="0" fontId="2" fillId="0" borderId="127" xfId="0" applyFont="1" applyFill="1" applyBorder="1" applyAlignment="1">
      <alignment horizontal="left" vertical="center" wrapText="1" indent="2"/>
    </xf>
    <xf numFmtId="0" fontId="2" fillId="0" borderId="128" xfId="0" applyFont="1" applyFill="1" applyBorder="1" applyAlignment="1">
      <alignment horizontal="left" vertical="center" wrapText="1" indent="2"/>
    </xf>
    <xf numFmtId="0" fontId="2" fillId="4" borderId="127" xfId="0" applyFont="1" applyFill="1" applyBorder="1" applyAlignment="1">
      <alignment horizontal="left" vertical="center" wrapText="1" indent="2"/>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37" fillId="0" borderId="16" xfId="0" applyFont="1" applyBorder="1"/>
    <xf numFmtId="9" fontId="0" fillId="0" borderId="0" xfId="1" applyFont="1" applyBorder="1" applyProtection="1">
      <protection hidden="1"/>
    </xf>
    <xf numFmtId="9" fontId="0" fillId="0" borderId="1" xfId="1" applyFont="1" applyFill="1" applyBorder="1" applyProtection="1">
      <protection hidden="1"/>
    </xf>
    <xf numFmtId="9" fontId="0" fillId="0" borderId="91" xfId="1" applyFont="1" applyFill="1" applyBorder="1" applyProtection="1">
      <protection hidden="1"/>
    </xf>
    <xf numFmtId="9" fontId="0" fillId="0" borderId="92" xfId="1" applyFont="1" applyFill="1" applyBorder="1" applyProtection="1">
      <protection hidden="1"/>
    </xf>
    <xf numFmtId="9" fontId="0" fillId="0" borderId="2" xfId="1" applyFont="1" applyFill="1" applyBorder="1" applyProtection="1">
      <protection hidden="1"/>
    </xf>
    <xf numFmtId="9" fontId="0" fillId="0" borderId="10" xfId="1" applyFont="1" applyFill="1" applyBorder="1" applyProtection="1">
      <protection hidden="1"/>
    </xf>
    <xf numFmtId="9" fontId="0" fillId="0" borderId="59" xfId="1" applyFont="1" applyFill="1" applyBorder="1" applyProtection="1">
      <protection hidden="1"/>
    </xf>
    <xf numFmtId="9" fontId="0" fillId="0" borderId="59" xfId="1" applyFont="1" applyBorder="1" applyProtection="1">
      <protection hidden="1"/>
    </xf>
    <xf numFmtId="9" fontId="0" fillId="0" borderId="1" xfId="1" applyFont="1" applyBorder="1" applyProtection="1">
      <protection hidden="1"/>
    </xf>
    <xf numFmtId="0" fontId="36" fillId="12" borderId="3" xfId="0" applyFont="1" applyFill="1" applyBorder="1" applyProtection="1">
      <protection hidden="1"/>
    </xf>
    <xf numFmtId="9" fontId="36" fillId="12" borderId="8" xfId="1" applyFont="1" applyFill="1" applyBorder="1" applyProtection="1">
      <protection hidden="1"/>
    </xf>
    <xf numFmtId="0" fontId="36" fillId="12" borderId="0" xfId="0" applyFont="1" applyFill="1" applyBorder="1" applyProtection="1">
      <protection hidden="1"/>
    </xf>
    <xf numFmtId="9" fontId="36" fillId="12" borderId="9" xfId="1" applyFont="1" applyFill="1" applyBorder="1" applyProtection="1">
      <protection hidden="1"/>
    </xf>
    <xf numFmtId="0" fontId="36" fillId="12" borderId="6" xfId="0" applyFont="1" applyFill="1" applyBorder="1" applyProtection="1">
      <protection hidden="1"/>
    </xf>
    <xf numFmtId="9" fontId="36" fillId="12" borderId="7" xfId="1" applyFont="1" applyFill="1" applyBorder="1" applyProtection="1">
      <protection hidden="1"/>
    </xf>
    <xf numFmtId="0" fontId="16" fillId="5" borderId="12" xfId="0" applyFont="1" applyFill="1" applyBorder="1" applyAlignment="1" applyProtection="1">
      <alignment horizontal="right"/>
      <protection hidden="1"/>
    </xf>
    <xf numFmtId="9" fontId="16" fillId="6" borderId="9" xfId="1" applyFont="1" applyFill="1" applyBorder="1" applyProtection="1">
      <protection hidden="1"/>
    </xf>
    <xf numFmtId="9" fontId="16" fillId="5" borderId="12" xfId="1" applyFont="1" applyFill="1" applyBorder="1" applyProtection="1">
      <protection hidden="1"/>
    </xf>
    <xf numFmtId="9" fontId="16" fillId="10" borderId="12" xfId="1" applyFont="1" applyFill="1" applyBorder="1" applyAlignment="1" applyProtection="1">
      <alignment horizontal="right"/>
      <protection hidden="1"/>
    </xf>
    <xf numFmtId="9" fontId="16" fillId="8" borderId="9" xfId="1" applyFont="1" applyFill="1" applyBorder="1" applyProtection="1">
      <protection hidden="1"/>
    </xf>
    <xf numFmtId="9" fontId="16" fillId="10" borderId="12" xfId="1" applyFont="1" applyFill="1" applyBorder="1" applyProtection="1">
      <protection hidden="1"/>
    </xf>
    <xf numFmtId="9" fontId="16" fillId="11" borderId="1" xfId="1" applyFont="1" applyFill="1" applyBorder="1" applyAlignment="1" applyProtection="1">
      <alignment horizontal="right"/>
      <protection hidden="1"/>
    </xf>
    <xf numFmtId="9" fontId="16" fillId="3" borderId="15" xfId="1" applyFont="1" applyFill="1" applyBorder="1" applyProtection="1">
      <protection hidden="1"/>
    </xf>
    <xf numFmtId="9" fontId="16" fillId="11" borderId="1" xfId="1" applyFont="1" applyFill="1" applyBorder="1" applyProtection="1">
      <protection hidden="1"/>
    </xf>
    <xf numFmtId="9" fontId="16" fillId="3" borderId="15" xfId="1" applyFont="1" applyFill="1" applyBorder="1" applyAlignment="1" applyProtection="1">
      <alignment vertical="center"/>
      <protection hidden="1"/>
    </xf>
    <xf numFmtId="0" fontId="24" fillId="0" borderId="3" xfId="0" applyFont="1" applyBorder="1" applyAlignment="1">
      <alignment vertical="center"/>
    </xf>
    <xf numFmtId="0" fontId="28" fillId="4" borderId="0" xfId="0" applyFont="1" applyFill="1" applyAlignment="1">
      <alignment vertical="center"/>
    </xf>
    <xf numFmtId="0" fontId="26" fillId="4" borderId="0" xfId="0" applyFont="1" applyFill="1" applyAlignment="1">
      <alignment vertical="center"/>
    </xf>
    <xf numFmtId="0" fontId="0" fillId="0" borderId="0" xfId="0"/>
    <xf numFmtId="0" fontId="33" fillId="0" borderId="0" xfId="0" applyFont="1" applyFill="1" applyAlignment="1">
      <alignment vertical="center"/>
    </xf>
    <xf numFmtId="0" fontId="29" fillId="0" borderId="0" xfId="0" applyFont="1" applyAlignment="1">
      <alignment vertical="center"/>
    </xf>
    <xf numFmtId="0" fontId="29" fillId="0" borderId="0" xfId="0" applyFont="1" applyAlignment="1">
      <alignment vertical="center" wrapText="1"/>
    </xf>
    <xf numFmtId="0" fontId="24" fillId="0" borderId="0" xfId="0" applyFont="1" applyAlignment="1">
      <alignment vertical="center"/>
    </xf>
    <xf numFmtId="0" fontId="28" fillId="0" borderId="0" xfId="0" applyFont="1" applyAlignment="1">
      <alignment vertical="center"/>
    </xf>
    <xf numFmtId="0" fontId="33" fillId="0" borderId="0" xfId="0" applyFont="1" applyFill="1" applyAlignment="1">
      <alignment vertical="center" wrapText="1"/>
    </xf>
    <xf numFmtId="0" fontId="29" fillId="0" borderId="0" xfId="0" applyFont="1" applyAlignment="1">
      <alignment horizontal="left" vertical="center"/>
    </xf>
    <xf numFmtId="0" fontId="29" fillId="0" borderId="6" xfId="0" applyFont="1" applyBorder="1" applyAlignment="1">
      <alignment vertical="center"/>
    </xf>
    <xf numFmtId="0" fontId="29" fillId="4" borderId="0" xfId="0" applyFont="1" applyFill="1" applyAlignment="1">
      <alignment vertical="center"/>
    </xf>
    <xf numFmtId="0" fontId="27" fillId="0" borderId="0" xfId="0" applyFont="1"/>
    <xf numFmtId="0" fontId="27" fillId="4" borderId="0" xfId="0" applyFont="1" applyFill="1" applyAlignment="1">
      <alignment vertical="center"/>
    </xf>
    <xf numFmtId="0" fontId="22" fillId="4" borderId="0" xfId="0" applyFont="1" applyFill="1" applyAlignment="1">
      <alignment vertical="center"/>
    </xf>
    <xf numFmtId="0" fontId="23" fillId="4" borderId="0" xfId="4" applyFont="1" applyFill="1" applyAlignment="1">
      <alignment vertical="center"/>
    </xf>
    <xf numFmtId="0" fontId="29" fillId="4" borderId="0" xfId="0" applyFont="1" applyFill="1" applyAlignment="1">
      <alignment vertical="center" wrapText="1"/>
    </xf>
    <xf numFmtId="0" fontId="16" fillId="0" borderId="4" xfId="0" applyFont="1" applyBorder="1" applyAlignment="1">
      <alignment horizontal="left" wrapText="1"/>
    </xf>
    <xf numFmtId="0" fontId="16" fillId="0" borderId="0" xfId="0" applyFont="1" applyAlignment="1">
      <alignment horizontal="left" wrapText="1"/>
    </xf>
    <xf numFmtId="0" fontId="16" fillId="0" borderId="9" xfId="0" applyFont="1" applyBorder="1" applyAlignment="1">
      <alignment horizontal="left" wrapText="1"/>
    </xf>
    <xf numFmtId="0" fontId="16" fillId="0" borderId="5" xfId="0" applyFont="1" applyBorder="1" applyAlignment="1">
      <alignment horizontal="left" wrapText="1"/>
    </xf>
    <xf numFmtId="0" fontId="16" fillId="0" borderId="6" xfId="0" applyFont="1" applyBorder="1" applyAlignment="1">
      <alignment horizontal="left" wrapText="1"/>
    </xf>
    <xf numFmtId="0" fontId="16" fillId="0" borderId="7" xfId="0" applyFont="1" applyBorder="1" applyAlignment="1">
      <alignment horizontal="left" wrapText="1"/>
    </xf>
    <xf numFmtId="0" fontId="31" fillId="12" borderId="10" xfId="0" applyFont="1" applyFill="1" applyBorder="1" applyAlignment="1">
      <alignment horizontal="left" wrapText="1"/>
    </xf>
    <xf numFmtId="0" fontId="31" fillId="12" borderId="11" xfId="0" applyFont="1" applyFill="1" applyBorder="1" applyAlignment="1">
      <alignment horizontal="left" wrapText="1"/>
    </xf>
    <xf numFmtId="0" fontId="31" fillId="12" borderId="12" xfId="0" applyFont="1" applyFill="1" applyBorder="1" applyAlignment="1">
      <alignment horizontal="left" wrapText="1"/>
    </xf>
    <xf numFmtId="0" fontId="16" fillId="0" borderId="2" xfId="0" applyFont="1" applyBorder="1" applyAlignment="1">
      <alignment horizontal="left" wrapText="1"/>
    </xf>
    <xf numFmtId="0" fontId="16" fillId="0" borderId="3" xfId="0" applyFont="1" applyBorder="1" applyAlignment="1">
      <alignment horizontal="left" wrapText="1"/>
    </xf>
    <xf numFmtId="0" fontId="16" fillId="0" borderId="8" xfId="0" applyFont="1" applyBorder="1" applyAlignment="1">
      <alignment horizontal="left" wrapText="1"/>
    </xf>
    <xf numFmtId="0" fontId="0" fillId="0" borderId="29" xfId="0" applyBorder="1" applyAlignment="1" applyProtection="1">
      <alignment horizontal="left" vertical="center"/>
      <protection locked="0"/>
    </xf>
    <xf numFmtId="0" fontId="0" fillId="0" borderId="30" xfId="0" applyBorder="1" applyAlignment="1" applyProtection="1">
      <alignment horizontal="left" vertical="center"/>
      <protection locked="0"/>
    </xf>
    <xf numFmtId="0" fontId="0" fillId="0" borderId="45"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18" fillId="9" borderId="87" xfId="0" applyFont="1" applyFill="1" applyBorder="1" applyAlignment="1">
      <alignment horizontal="right" vertical="center" wrapText="1"/>
    </xf>
    <xf numFmtId="0" fontId="18" fillId="9" borderId="6" xfId="0" applyFont="1" applyFill="1" applyBorder="1" applyAlignment="1">
      <alignment horizontal="right" vertical="center" wrapText="1"/>
    </xf>
    <xf numFmtId="0" fontId="18" fillId="9" borderId="7" xfId="0" applyFont="1" applyFill="1" applyBorder="1" applyAlignment="1">
      <alignment horizontal="right" vertical="center" wrapText="1"/>
    </xf>
    <xf numFmtId="0" fontId="3" fillId="9" borderId="3" xfId="0" applyFont="1" applyFill="1" applyBorder="1" applyAlignment="1">
      <alignment horizontal="left" vertical="center" wrapText="1"/>
    </xf>
    <xf numFmtId="0" fontId="3" fillId="9" borderId="0" xfId="0" applyFont="1" applyFill="1" applyBorder="1" applyAlignment="1">
      <alignment horizontal="left" vertical="center" wrapText="1"/>
    </xf>
    <xf numFmtId="0" fontId="7" fillId="9" borderId="83" xfId="0" applyFont="1" applyFill="1" applyBorder="1" applyAlignment="1">
      <alignment horizontal="center" vertical="center"/>
    </xf>
    <xf numFmtId="0" fontId="7" fillId="9" borderId="85" xfId="0" applyFont="1" applyFill="1" applyBorder="1" applyAlignment="1">
      <alignment horizontal="center" vertical="center"/>
    </xf>
    <xf numFmtId="0" fontId="3" fillId="9" borderId="8" xfId="0" applyFont="1" applyFill="1" applyBorder="1" applyAlignment="1">
      <alignment horizontal="left" vertical="center" wrapText="1"/>
    </xf>
    <xf numFmtId="0" fontId="3" fillId="9" borderId="6" xfId="0" applyFont="1" applyFill="1" applyBorder="1" applyAlignment="1">
      <alignment horizontal="left" vertical="center" wrapText="1"/>
    </xf>
    <xf numFmtId="0" fontId="7" fillId="9" borderId="87" xfId="0" applyFont="1" applyFill="1" applyBorder="1" applyAlignment="1">
      <alignment horizontal="center" vertical="center"/>
    </xf>
    <xf numFmtId="0" fontId="18" fillId="9" borderId="107" xfId="0" applyFont="1" applyFill="1" applyBorder="1" applyAlignment="1">
      <alignment horizontal="right" vertical="center" wrapText="1"/>
    </xf>
    <xf numFmtId="0" fontId="18" fillId="9" borderId="11" xfId="0" applyFont="1" applyFill="1" applyBorder="1" applyAlignment="1">
      <alignment horizontal="right" vertical="center" wrapText="1"/>
    </xf>
    <xf numFmtId="0" fontId="18" fillId="9" borderId="12" xfId="0" applyFont="1" applyFill="1" applyBorder="1" applyAlignment="1">
      <alignment horizontal="right" vertical="center" wrapText="1"/>
    </xf>
    <xf numFmtId="0" fontId="18" fillId="9" borderId="85" xfId="0" applyFont="1" applyFill="1" applyBorder="1" applyAlignment="1">
      <alignment horizontal="right" vertical="center" wrapText="1"/>
    </xf>
    <xf numFmtId="0" fontId="18" fillId="9" borderId="0" xfId="0" applyFont="1" applyFill="1" applyBorder="1" applyAlignment="1">
      <alignment horizontal="right" vertical="center" wrapText="1"/>
    </xf>
    <xf numFmtId="0" fontId="3" fillId="9" borderId="9" xfId="0" applyFont="1" applyFill="1" applyBorder="1" applyAlignment="1">
      <alignment horizontal="left" vertical="center" wrapText="1"/>
    </xf>
    <xf numFmtId="0" fontId="3" fillId="9" borderId="87" xfId="0" applyFont="1" applyFill="1" applyBorder="1" applyAlignment="1">
      <alignment horizontal="right" vertical="center" wrapText="1"/>
    </xf>
    <xf numFmtId="0" fontId="3" fillId="9" borderId="6" xfId="0" applyFont="1" applyFill="1" applyBorder="1" applyAlignment="1">
      <alignment horizontal="right" vertical="center" wrapText="1"/>
    </xf>
    <xf numFmtId="0" fontId="3" fillId="9" borderId="7" xfId="0" applyFont="1" applyFill="1" applyBorder="1" applyAlignment="1">
      <alignment horizontal="right" vertical="center" wrapText="1"/>
    </xf>
    <xf numFmtId="0" fontId="3" fillId="9" borderId="88" xfId="0" applyFont="1" applyFill="1" applyBorder="1" applyAlignment="1">
      <alignment horizontal="right" vertical="center" wrapText="1"/>
    </xf>
    <xf numFmtId="0" fontId="3" fillId="9" borderId="89" xfId="0" applyFont="1" applyFill="1" applyBorder="1" applyAlignment="1">
      <alignment horizontal="right" vertical="center" wrapText="1"/>
    </xf>
    <xf numFmtId="0" fontId="3" fillId="9" borderId="90" xfId="0" applyFont="1" applyFill="1" applyBorder="1" applyAlignment="1">
      <alignment horizontal="right" vertical="center" wrapText="1"/>
    </xf>
    <xf numFmtId="0" fontId="0" fillId="0" borderId="14"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6" borderId="10" xfId="0" applyFill="1" applyBorder="1" applyAlignment="1">
      <alignment horizontal="center"/>
    </xf>
    <xf numFmtId="0" fontId="0" fillId="6" borderId="11" xfId="0" applyFill="1" applyBorder="1" applyAlignment="1">
      <alignment horizontal="center"/>
    </xf>
    <xf numFmtId="0" fontId="0" fillId="6" borderId="104" xfId="0" applyFill="1" applyBorder="1" applyAlignment="1">
      <alignment horizontal="center"/>
    </xf>
    <xf numFmtId="0" fontId="0" fillId="9" borderId="92" xfId="0" applyFill="1" applyBorder="1" applyAlignment="1">
      <alignment horizontal="center"/>
    </xf>
    <xf numFmtId="0" fontId="0" fillId="9" borderId="112" xfId="0" applyFill="1" applyBorder="1" applyAlignment="1">
      <alignment horizontal="center"/>
    </xf>
    <xf numFmtId="0" fontId="0" fillId="9" borderId="113" xfId="0" applyFill="1" applyBorder="1" applyAlignment="1">
      <alignment horizontal="center"/>
    </xf>
    <xf numFmtId="0" fontId="3" fillId="9" borderId="7" xfId="0" applyFont="1" applyFill="1" applyBorder="1" applyAlignment="1">
      <alignment horizontal="left" vertical="center" wrapText="1"/>
    </xf>
    <xf numFmtId="0" fontId="0" fillId="9" borderId="10" xfId="0" applyFill="1" applyBorder="1" applyAlignment="1">
      <alignment horizontal="center"/>
    </xf>
    <xf numFmtId="0" fontId="0" fillId="9" borderId="11" xfId="0" applyFill="1" applyBorder="1" applyAlignment="1">
      <alignment horizontal="center"/>
    </xf>
    <xf numFmtId="0" fontId="0" fillId="9" borderId="104" xfId="0" applyFill="1" applyBorder="1" applyAlignment="1">
      <alignment horizontal="center"/>
    </xf>
    <xf numFmtId="0" fontId="0" fillId="0" borderId="105" xfId="0" applyBorder="1" applyAlignment="1" applyProtection="1">
      <alignment horizontal="left" vertical="center"/>
      <protection locked="0"/>
    </xf>
    <xf numFmtId="0" fontId="0" fillId="0" borderId="106" xfId="0" applyBorder="1" applyAlignment="1" applyProtection="1">
      <alignment horizontal="left" vertical="center"/>
      <protection locked="0"/>
    </xf>
    <xf numFmtId="0" fontId="20" fillId="5" borderId="2" xfId="0" applyFont="1" applyFill="1" applyBorder="1" applyAlignment="1">
      <alignment horizontal="center" vertical="center" textRotation="90" wrapText="1"/>
    </xf>
    <xf numFmtId="0" fontId="20" fillId="5" borderId="4" xfId="0" applyFont="1" applyFill="1" applyBorder="1" applyAlignment="1">
      <alignment horizontal="center" vertical="center" textRotation="90" wrapText="1"/>
    </xf>
    <xf numFmtId="0" fontId="20" fillId="5" borderId="5" xfId="0" applyFont="1" applyFill="1" applyBorder="1" applyAlignment="1">
      <alignment horizontal="center" vertical="center" textRotation="90" wrapText="1"/>
    </xf>
    <xf numFmtId="0" fontId="20" fillId="5" borderId="4" xfId="0" applyFont="1" applyFill="1" applyBorder="1" applyAlignment="1">
      <alignment horizontal="center" vertical="center" textRotation="90"/>
    </xf>
    <xf numFmtId="0" fontId="20" fillId="5" borderId="5" xfId="0" applyFont="1" applyFill="1" applyBorder="1" applyAlignment="1">
      <alignment horizontal="center" vertical="center" textRotation="90"/>
    </xf>
    <xf numFmtId="0" fontId="0" fillId="0" borderId="108" xfId="0" applyBorder="1" applyAlignment="1" applyProtection="1">
      <alignment horizontal="left" vertical="center"/>
      <protection locked="0"/>
    </xf>
    <xf numFmtId="0" fontId="0" fillId="0" borderId="109" xfId="0" applyBorder="1" applyAlignment="1" applyProtection="1">
      <alignment horizontal="left" vertical="center"/>
      <protection locked="0"/>
    </xf>
    <xf numFmtId="0" fontId="0" fillId="0" borderId="110" xfId="0" applyBorder="1" applyAlignment="1" applyProtection="1">
      <alignment horizontal="left" vertical="center"/>
      <protection locked="0"/>
    </xf>
    <xf numFmtId="0" fontId="0" fillId="0" borderId="111" xfId="0" applyBorder="1" applyAlignment="1" applyProtection="1">
      <alignment horizontal="left" vertical="center"/>
      <protection locked="0"/>
    </xf>
    <xf numFmtId="0" fontId="8" fillId="0" borderId="79" xfId="0" applyFont="1" applyBorder="1" applyAlignment="1">
      <alignment horizontal="left" vertical="center" wrapText="1"/>
    </xf>
    <xf numFmtId="0" fontId="8" fillId="0" borderId="103" xfId="0" applyFont="1" applyBorder="1" applyAlignment="1">
      <alignment horizontal="left" vertical="center" wrapText="1"/>
    </xf>
    <xf numFmtId="0" fontId="0" fillId="12" borderId="83" xfId="0" applyFill="1" applyBorder="1" applyAlignment="1">
      <alignment horizontal="center"/>
    </xf>
    <xf numFmtId="0" fontId="0" fillId="12" borderId="3" xfId="0" applyFill="1" applyBorder="1" applyAlignment="1">
      <alignment horizontal="center"/>
    </xf>
    <xf numFmtId="0" fontId="0" fillId="12" borderId="84" xfId="0" applyFill="1" applyBorder="1" applyAlignment="1">
      <alignment horizontal="center"/>
    </xf>
    <xf numFmtId="0" fontId="0" fillId="0" borderId="9" xfId="0" applyBorder="1" applyAlignment="1" applyProtection="1">
      <alignment horizontal="left" vertical="center"/>
      <protection locked="0"/>
    </xf>
    <xf numFmtId="0" fontId="0" fillId="10" borderId="76" xfId="0" applyFill="1" applyBorder="1" applyAlignment="1">
      <alignment horizontal="center"/>
    </xf>
    <xf numFmtId="0" fontId="0" fillId="10" borderId="77" xfId="0" applyFill="1" applyBorder="1" applyAlignment="1">
      <alignment horizontal="center"/>
    </xf>
    <xf numFmtId="0" fontId="0" fillId="10" borderId="78" xfId="0" applyFill="1" applyBorder="1" applyAlignment="1">
      <alignment horizontal="center"/>
    </xf>
    <xf numFmtId="0" fontId="0" fillId="12" borderId="85" xfId="0" applyFill="1" applyBorder="1" applyAlignment="1">
      <alignment horizontal="center"/>
    </xf>
    <xf numFmtId="0" fontId="0" fillId="12" borderId="0" xfId="0" applyFill="1" applyBorder="1" applyAlignment="1">
      <alignment horizontal="center"/>
    </xf>
    <xf numFmtId="0" fontId="0" fillId="12" borderId="86" xfId="0" applyFill="1" applyBorder="1" applyAlignment="1">
      <alignment horizontal="center"/>
    </xf>
    <xf numFmtId="0" fontId="0" fillId="8" borderId="76" xfId="0" applyFill="1" applyBorder="1" applyAlignment="1">
      <alignment horizontal="center"/>
    </xf>
    <xf numFmtId="0" fontId="0" fillId="8" borderId="77" xfId="0" applyFill="1" applyBorder="1" applyAlignment="1">
      <alignment horizontal="center"/>
    </xf>
    <xf numFmtId="0" fontId="0" fillId="8" borderId="78" xfId="0" applyFill="1" applyBorder="1" applyAlignment="1">
      <alignment horizontal="center"/>
    </xf>
    <xf numFmtId="0" fontId="7" fillId="10" borderId="83" xfId="0" applyFont="1" applyFill="1" applyBorder="1" applyAlignment="1">
      <alignment horizontal="center" vertical="center"/>
    </xf>
    <xf numFmtId="0" fontId="7" fillId="10" borderId="85" xfId="0" applyFont="1" applyFill="1" applyBorder="1" applyAlignment="1">
      <alignment horizontal="center" vertical="center"/>
    </xf>
    <xf numFmtId="0" fontId="7" fillId="10" borderId="87" xfId="0" applyFont="1" applyFill="1" applyBorder="1" applyAlignment="1">
      <alignment horizontal="center" vertical="center"/>
    </xf>
    <xf numFmtId="0" fontId="3" fillId="10" borderId="8" xfId="0" applyFont="1" applyFill="1" applyBorder="1" applyAlignment="1">
      <alignment horizontal="left" vertical="center" wrapText="1"/>
    </xf>
    <xf numFmtId="0" fontId="3" fillId="10" borderId="0" xfId="0" applyFont="1" applyFill="1" applyBorder="1" applyAlignment="1">
      <alignment horizontal="left" vertical="center" wrapText="1"/>
    </xf>
    <xf numFmtId="0" fontId="3" fillId="10" borderId="6" xfId="0" applyFont="1" applyFill="1" applyBorder="1" applyAlignment="1">
      <alignment horizontal="left" vertical="center" wrapText="1"/>
    </xf>
    <xf numFmtId="0" fontId="7" fillId="10" borderId="87" xfId="0" applyFont="1" applyFill="1" applyBorder="1" applyAlignment="1">
      <alignment horizontal="right" vertical="center"/>
    </xf>
    <xf numFmtId="0" fontId="7" fillId="10" borderId="6" xfId="0" applyFont="1" applyFill="1" applyBorder="1" applyAlignment="1">
      <alignment horizontal="right" vertical="center"/>
    </xf>
    <xf numFmtId="0" fontId="7" fillId="10" borderId="7" xfId="0" applyFont="1" applyFill="1" applyBorder="1" applyAlignment="1">
      <alignment horizontal="right" vertical="center"/>
    </xf>
    <xf numFmtId="0" fontId="7" fillId="10" borderId="85" xfId="0" applyFont="1" applyFill="1" applyBorder="1" applyAlignment="1">
      <alignment horizontal="right" vertical="center"/>
    </xf>
    <xf numFmtId="0" fontId="7" fillId="10" borderId="0" xfId="0" applyFont="1" applyFill="1" applyBorder="1" applyAlignment="1">
      <alignment horizontal="right" vertical="center"/>
    </xf>
    <xf numFmtId="0" fontId="7" fillId="10" borderId="9" xfId="0" applyFont="1" applyFill="1" applyBorder="1" applyAlignment="1">
      <alignment horizontal="right" vertical="center"/>
    </xf>
    <xf numFmtId="0" fontId="7" fillId="10" borderId="123" xfId="0" applyFont="1" applyFill="1" applyBorder="1" applyAlignment="1">
      <alignment horizontal="center" vertical="center"/>
    </xf>
    <xf numFmtId="0" fontId="7" fillId="10" borderId="88" xfId="0" applyFont="1" applyFill="1" applyBorder="1" applyAlignment="1">
      <alignment horizontal="center" vertical="center"/>
    </xf>
    <xf numFmtId="0" fontId="3" fillId="10" borderId="93" xfId="0" applyFont="1" applyFill="1" applyBorder="1" applyAlignment="1">
      <alignment horizontal="left" vertical="center" wrapText="1"/>
    </xf>
    <xf numFmtId="0" fontId="3" fillId="10" borderId="9" xfId="0" applyFont="1" applyFill="1" applyBorder="1" applyAlignment="1">
      <alignment horizontal="left" vertical="center" wrapText="1"/>
    </xf>
    <xf numFmtId="0" fontId="3" fillId="10" borderId="90" xfId="0" applyFont="1" applyFill="1" applyBorder="1" applyAlignment="1">
      <alignment horizontal="left" vertical="center" wrapText="1"/>
    </xf>
    <xf numFmtId="0" fontId="0" fillId="0" borderId="100"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0" fontId="0" fillId="0" borderId="102" xfId="0" applyBorder="1" applyAlignment="1" applyProtection="1">
      <alignment horizontal="left" vertical="center"/>
      <protection locked="0"/>
    </xf>
    <xf numFmtId="0" fontId="7" fillId="10" borderId="88" xfId="0" applyFont="1" applyFill="1" applyBorder="1" applyAlignment="1">
      <alignment horizontal="right" vertical="center"/>
    </xf>
    <xf numFmtId="0" fontId="7" fillId="10" borderId="89" xfId="0" applyFont="1" applyFill="1" applyBorder="1" applyAlignment="1">
      <alignment horizontal="right" vertical="center"/>
    </xf>
    <xf numFmtId="0" fontId="7" fillId="10" borderId="90" xfId="0" applyFont="1" applyFill="1" applyBorder="1" applyAlignment="1">
      <alignment horizontal="right" vertical="center"/>
    </xf>
    <xf numFmtId="0" fontId="0" fillId="0" borderId="39" xfId="0" applyBorder="1" applyAlignment="1" applyProtection="1">
      <alignment horizontal="left" vertical="center"/>
      <protection locked="0"/>
    </xf>
    <xf numFmtId="0" fontId="8" fillId="0" borderId="80" xfId="0" applyFont="1" applyBorder="1" applyAlignment="1">
      <alignment horizontal="left" vertical="center" wrapText="1"/>
    </xf>
    <xf numFmtId="0" fontId="0" fillId="0" borderId="97" xfId="0" applyBorder="1" applyAlignment="1" applyProtection="1">
      <alignment horizontal="left" vertical="center"/>
      <protection locked="0"/>
    </xf>
    <xf numFmtId="0" fontId="0" fillId="0" borderId="98" xfId="0" applyBorder="1" applyAlignment="1" applyProtection="1">
      <alignment horizontal="left" vertical="center"/>
      <protection locked="0"/>
    </xf>
    <xf numFmtId="0" fontId="0" fillId="0" borderId="99" xfId="0" applyBorder="1" applyAlignment="1" applyProtection="1">
      <alignment horizontal="left" vertical="center"/>
      <protection locked="0"/>
    </xf>
    <xf numFmtId="0" fontId="0" fillId="0" borderId="96" xfId="0" applyBorder="1" applyAlignment="1" applyProtection="1">
      <alignment horizontal="left" vertical="center"/>
      <protection locked="0"/>
    </xf>
    <xf numFmtId="0" fontId="20" fillId="7" borderId="2" xfId="0" applyFont="1" applyFill="1" applyBorder="1" applyAlignment="1">
      <alignment horizontal="center" vertical="center" textRotation="90" wrapText="1"/>
    </xf>
    <xf numFmtId="0" fontId="20" fillId="7" borderId="4" xfId="0" applyFont="1" applyFill="1" applyBorder="1" applyAlignment="1">
      <alignment horizontal="center" vertical="center" textRotation="90"/>
    </xf>
    <xf numFmtId="0" fontId="20" fillId="7" borderId="5" xfId="0" applyFont="1" applyFill="1" applyBorder="1" applyAlignment="1">
      <alignment horizontal="center" vertical="center" textRotation="90"/>
    </xf>
    <xf numFmtId="0" fontId="0" fillId="0" borderId="73" xfId="0" applyBorder="1" applyAlignment="1" applyProtection="1">
      <alignment horizontal="left" vertical="center"/>
      <protection locked="0"/>
    </xf>
    <xf numFmtId="0" fontId="0" fillId="0" borderId="74" xfId="0" applyBorder="1" applyAlignment="1" applyProtection="1">
      <alignment horizontal="left" vertical="center"/>
      <protection locked="0"/>
    </xf>
    <xf numFmtId="0" fontId="0" fillId="3" borderId="76" xfId="0" applyFill="1" applyBorder="1" applyAlignment="1">
      <alignment horizontal="center"/>
    </xf>
    <xf numFmtId="0" fontId="0" fillId="3" borderId="77" xfId="0" applyFill="1" applyBorder="1" applyAlignment="1">
      <alignment horizontal="center"/>
    </xf>
    <xf numFmtId="0" fontId="0" fillId="3" borderId="78" xfId="0" applyFill="1" applyBorder="1" applyAlignment="1">
      <alignment horizontal="center"/>
    </xf>
    <xf numFmtId="0" fontId="0" fillId="11" borderId="4" xfId="0" applyFill="1" applyBorder="1" applyAlignment="1">
      <alignment horizontal="center"/>
    </xf>
    <xf numFmtId="0" fontId="0" fillId="11" borderId="0" xfId="0" applyFill="1" applyBorder="1" applyAlignment="1">
      <alignment horizontal="center"/>
    </xf>
    <xf numFmtId="0" fontId="0" fillId="11" borderId="9" xfId="0" applyFill="1" applyBorder="1" applyAlignment="1">
      <alignment horizontal="center"/>
    </xf>
    <xf numFmtId="0" fontId="0" fillId="12" borderId="4" xfId="0" applyFill="1" applyBorder="1" applyAlignment="1">
      <alignment horizontal="center"/>
    </xf>
    <xf numFmtId="0" fontId="0" fillId="12" borderId="9" xfId="0" applyFill="1" applyBorder="1" applyAlignment="1">
      <alignment horizontal="center"/>
    </xf>
    <xf numFmtId="0" fontId="0" fillId="0" borderId="71" xfId="0" applyBorder="1" applyAlignment="1" applyProtection="1">
      <alignment horizontal="left" vertical="center"/>
      <protection locked="0"/>
    </xf>
    <xf numFmtId="0" fontId="0" fillId="0" borderId="72"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11" borderId="5" xfId="0" applyFill="1" applyBorder="1" applyAlignment="1">
      <alignment horizontal="center"/>
    </xf>
    <xf numFmtId="0" fontId="0" fillId="11" borderId="6" xfId="0" applyFill="1" applyBorder="1" applyAlignment="1">
      <alignment horizontal="center"/>
    </xf>
    <xf numFmtId="0" fontId="0" fillId="11" borderId="7" xfId="0" applyFill="1" applyBorder="1" applyAlignment="1">
      <alignment horizontal="center"/>
    </xf>
    <xf numFmtId="0" fontId="7" fillId="11" borderId="2" xfId="0" applyFont="1" applyFill="1" applyBorder="1" applyAlignment="1">
      <alignment horizontal="center" vertical="center"/>
    </xf>
    <xf numFmtId="0" fontId="7" fillId="11" borderId="4" xfId="0" applyFont="1" applyFill="1" applyBorder="1" applyAlignment="1">
      <alignment horizontal="center" vertical="center"/>
    </xf>
    <xf numFmtId="0" fontId="7" fillId="11" borderId="5" xfId="0" applyFont="1" applyFill="1" applyBorder="1" applyAlignment="1">
      <alignment horizontal="center" vertical="center"/>
    </xf>
    <xf numFmtId="0" fontId="3" fillId="11" borderId="8" xfId="0" applyFont="1" applyFill="1" applyBorder="1" applyAlignment="1">
      <alignment horizontal="left" vertical="center" wrapText="1"/>
    </xf>
    <xf numFmtId="0" fontId="3" fillId="11" borderId="0" xfId="0" applyFont="1" applyFill="1" applyBorder="1" applyAlignment="1">
      <alignment horizontal="left" vertical="center" wrapText="1"/>
    </xf>
    <xf numFmtId="0" fontId="3" fillId="11" borderId="6" xfId="0" applyFont="1" applyFill="1" applyBorder="1" applyAlignment="1">
      <alignment horizontal="left" vertical="center" wrapText="1"/>
    </xf>
    <xf numFmtId="0" fontId="7" fillId="11" borderId="10" xfId="0" applyFont="1" applyFill="1" applyBorder="1" applyAlignment="1">
      <alignment horizontal="right" vertical="center"/>
    </xf>
    <xf numFmtId="0" fontId="7" fillId="11" borderId="11" xfId="0" applyFont="1" applyFill="1" applyBorder="1" applyAlignment="1">
      <alignment horizontal="right" vertical="center"/>
    </xf>
    <xf numFmtId="0" fontId="7" fillId="11" borderId="7" xfId="0" applyFont="1" applyFill="1" applyBorder="1" applyAlignment="1">
      <alignment horizontal="right" vertical="center"/>
    </xf>
    <xf numFmtId="0" fontId="0" fillId="0" borderId="43" xfId="0" applyBorder="1" applyAlignment="1" applyProtection="1">
      <alignment horizontal="left" vertical="center"/>
      <protection locked="0"/>
    </xf>
    <xf numFmtId="0" fontId="0" fillId="0" borderId="44" xfId="0" applyBorder="1" applyAlignment="1" applyProtection="1">
      <alignment horizontal="left" vertical="center"/>
      <protection locked="0"/>
    </xf>
    <xf numFmtId="0" fontId="20" fillId="2" borderId="2" xfId="0" applyFont="1" applyFill="1" applyBorder="1" applyAlignment="1">
      <alignment horizontal="center" vertical="center" textRotation="90" wrapText="1"/>
    </xf>
    <xf numFmtId="0" fontId="20" fillId="2" borderId="4" xfId="0" applyFont="1" applyFill="1" applyBorder="1" applyAlignment="1">
      <alignment horizontal="center" vertical="center" textRotation="90"/>
    </xf>
    <xf numFmtId="0" fontId="20" fillId="2" borderId="5" xfId="0" applyFont="1" applyFill="1" applyBorder="1" applyAlignment="1">
      <alignment horizontal="center" vertical="center" textRotation="90"/>
    </xf>
    <xf numFmtId="0" fontId="0" fillId="0" borderId="69"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0" fontId="8" fillId="0" borderId="10" xfId="0" applyFont="1" applyBorder="1" applyAlignment="1">
      <alignment horizontal="left" vertical="center" wrapText="1"/>
    </xf>
    <xf numFmtId="0" fontId="8" fillId="0" borderId="12" xfId="0" applyFont="1" applyBorder="1" applyAlignment="1">
      <alignment horizontal="left" vertical="center" wrapText="1"/>
    </xf>
    <xf numFmtId="0" fontId="32" fillId="0" borderId="6" xfId="0" applyFont="1" applyBorder="1" applyAlignment="1">
      <alignment horizontal="left"/>
    </xf>
    <xf numFmtId="0" fontId="35" fillId="0" borderId="6" xfId="0" applyFont="1" applyBorder="1"/>
    <xf numFmtId="0" fontId="31" fillId="12" borderId="5" xfId="0" applyFont="1" applyFill="1" applyBorder="1"/>
    <xf numFmtId="0" fontId="31" fillId="12" borderId="6" xfId="0" applyFont="1" applyFill="1" applyBorder="1"/>
    <xf numFmtId="0" fontId="31" fillId="12" borderId="2" xfId="0" applyFont="1" applyFill="1" applyBorder="1" applyAlignment="1">
      <alignment horizontal="left"/>
    </xf>
    <xf numFmtId="0" fontId="31" fillId="12" borderId="3" xfId="0" applyFont="1" applyFill="1" applyBorder="1" applyAlignment="1">
      <alignment horizontal="left"/>
    </xf>
    <xf numFmtId="0" fontId="31" fillId="12" borderId="4" xfId="0" applyFont="1" applyFill="1" applyBorder="1"/>
    <xf numFmtId="0" fontId="31" fillId="12" borderId="0" xfId="0" applyFont="1" applyFill="1" applyBorder="1"/>
    <xf numFmtId="0" fontId="17" fillId="12" borderId="10" xfId="0" applyFont="1" applyFill="1" applyBorder="1" applyAlignment="1">
      <alignment horizontal="left"/>
    </xf>
    <xf numFmtId="0" fontId="17" fillId="12" borderId="11" xfId="0" applyFont="1" applyFill="1" applyBorder="1" applyAlignment="1">
      <alignment horizontal="left"/>
    </xf>
    <xf numFmtId="9" fontId="17" fillId="12" borderId="11" xfId="0" applyNumberFormat="1" applyFont="1" applyFill="1" applyBorder="1" applyAlignment="1" applyProtection="1">
      <alignment horizontal="center"/>
      <protection hidden="1"/>
    </xf>
    <xf numFmtId="9" fontId="17" fillId="12" borderId="12" xfId="0" applyNumberFormat="1" applyFont="1" applyFill="1" applyBorder="1" applyAlignment="1" applyProtection="1">
      <alignment horizontal="center"/>
      <protection hidden="1"/>
    </xf>
    <xf numFmtId="0" fontId="30" fillId="12" borderId="10" xfId="0" applyFont="1" applyFill="1" applyBorder="1" applyAlignment="1">
      <alignment horizontal="left" wrapText="1"/>
    </xf>
    <xf numFmtId="0" fontId="30" fillId="12" borderId="11" xfId="0" applyFont="1" applyFill="1" applyBorder="1" applyAlignment="1">
      <alignment horizontal="left" wrapText="1"/>
    </xf>
    <xf numFmtId="0" fontId="30" fillId="12" borderId="12" xfId="0" applyFont="1" applyFill="1" applyBorder="1" applyAlignment="1">
      <alignment horizontal="left" wrapText="1"/>
    </xf>
    <xf numFmtId="0" fontId="16" fillId="0" borderId="0" xfId="0" applyFont="1" applyBorder="1" applyAlignment="1">
      <alignment horizontal="left" wrapText="1"/>
    </xf>
    <xf numFmtId="0" fontId="30" fillId="12" borderId="63" xfId="0" applyFont="1" applyFill="1" applyBorder="1" applyAlignment="1">
      <alignment horizontal="left" wrapText="1"/>
    </xf>
    <xf numFmtId="0" fontId="30" fillId="12" borderId="64" xfId="0" applyFont="1" applyFill="1" applyBorder="1" applyAlignment="1">
      <alignment horizontal="left" wrapText="1"/>
    </xf>
    <xf numFmtId="0" fontId="30" fillId="12" borderId="65" xfId="0" applyFont="1" applyFill="1" applyBorder="1" applyAlignment="1">
      <alignment horizontal="left" wrapText="1"/>
    </xf>
    <xf numFmtId="0" fontId="0" fillId="0" borderId="55"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58" xfId="0" applyBorder="1" applyAlignment="1" applyProtection="1">
      <alignment horizontal="center"/>
      <protection locked="0"/>
    </xf>
    <xf numFmtId="0" fontId="30" fillId="12" borderId="47" xfId="0" applyFont="1" applyFill="1" applyBorder="1" applyAlignment="1">
      <alignment horizontal="left" wrapText="1"/>
    </xf>
    <xf numFmtId="0" fontId="30" fillId="12" borderId="48" xfId="0" applyFont="1" applyFill="1" applyBorder="1" applyAlignment="1">
      <alignment horizontal="left" wrapText="1"/>
    </xf>
    <xf numFmtId="0" fontId="30" fillId="12" borderId="49" xfId="0" applyFont="1" applyFill="1" applyBorder="1" applyAlignment="1">
      <alignment horizontal="left" wrapText="1"/>
    </xf>
    <xf numFmtId="0" fontId="0" fillId="0" borderId="3" xfId="0" applyBorder="1" applyAlignment="1" applyProtection="1">
      <alignment horizontal="center"/>
      <protection locked="0"/>
    </xf>
    <xf numFmtId="0" fontId="0" fillId="0" borderId="8" xfId="0" applyBorder="1" applyAlignment="1" applyProtection="1">
      <alignment horizontal="center"/>
      <protection locked="0"/>
    </xf>
    <xf numFmtId="0" fontId="30" fillId="12" borderId="60" xfId="0" applyFont="1" applyFill="1" applyBorder="1" applyAlignment="1">
      <alignment horizontal="left"/>
    </xf>
    <xf numFmtId="0" fontId="30" fillId="12" borderId="61" xfId="0" applyFont="1" applyFill="1" applyBorder="1" applyAlignment="1">
      <alignment horizontal="left"/>
    </xf>
    <xf numFmtId="0" fontId="30" fillId="12" borderId="62" xfId="0" applyFont="1" applyFill="1" applyBorder="1" applyAlignment="1">
      <alignment horizontal="left"/>
    </xf>
    <xf numFmtId="0" fontId="30" fillId="12" borderId="66" xfId="0" applyFont="1" applyFill="1" applyBorder="1" applyAlignment="1">
      <alignment horizontal="left"/>
    </xf>
    <xf numFmtId="0" fontId="30" fillId="12" borderId="67" xfId="0" applyFont="1" applyFill="1" applyBorder="1" applyAlignment="1">
      <alignment horizontal="left"/>
    </xf>
    <xf numFmtId="0" fontId="30" fillId="12" borderId="68" xfId="0" applyFont="1" applyFill="1" applyBorder="1" applyAlignment="1">
      <alignment horizontal="left"/>
    </xf>
    <xf numFmtId="0" fontId="30" fillId="12" borderId="50" xfId="0" applyFont="1" applyFill="1" applyBorder="1" applyAlignment="1">
      <alignment horizontal="left"/>
    </xf>
    <xf numFmtId="0" fontId="30" fillId="12" borderId="46" xfId="0" applyFont="1" applyFill="1" applyBorder="1" applyAlignment="1">
      <alignment horizontal="left"/>
    </xf>
    <xf numFmtId="0" fontId="30" fillId="12" borderId="51" xfId="0" applyFont="1" applyFill="1" applyBorder="1" applyAlignment="1">
      <alignment horizontal="left"/>
    </xf>
    <xf numFmtId="0" fontId="0" fillId="0" borderId="57" xfId="0" applyBorder="1" applyAlignment="1" applyProtection="1">
      <alignment horizontal="center"/>
      <protection locked="0"/>
    </xf>
    <xf numFmtId="0" fontId="34" fillId="12" borderId="50" xfId="0" applyFont="1" applyFill="1" applyBorder="1" applyAlignment="1">
      <alignment horizontal="right"/>
    </xf>
    <xf numFmtId="0" fontId="34" fillId="12" borderId="46" xfId="0" applyFont="1" applyFill="1" applyBorder="1" applyAlignment="1">
      <alignment horizontal="right"/>
    </xf>
    <xf numFmtId="0" fontId="34" fillId="12" borderId="51" xfId="0" applyFont="1" applyFill="1" applyBorder="1" applyAlignment="1">
      <alignment horizontal="right"/>
    </xf>
    <xf numFmtId="0" fontId="0" fillId="0" borderId="0" xfId="0" applyBorder="1" applyAlignment="1" applyProtection="1">
      <alignment horizontal="center"/>
      <protection locked="0"/>
    </xf>
    <xf numFmtId="0" fontId="0" fillId="0" borderId="9" xfId="0" applyBorder="1" applyAlignment="1" applyProtection="1">
      <alignment horizontal="center"/>
      <protection locked="0"/>
    </xf>
    <xf numFmtId="0" fontId="30" fillId="12" borderId="50" xfId="0" applyFont="1" applyFill="1" applyBorder="1" applyAlignment="1">
      <alignment horizontal="left" wrapText="1"/>
    </xf>
    <xf numFmtId="0" fontId="30" fillId="12" borderId="46" xfId="0" applyFont="1" applyFill="1" applyBorder="1" applyAlignment="1">
      <alignment horizontal="left" wrapText="1"/>
    </xf>
    <xf numFmtId="0" fontId="30" fillId="12" borderId="51" xfId="0" applyFont="1" applyFill="1" applyBorder="1" applyAlignment="1">
      <alignment horizontal="left" wrapText="1"/>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30" fillId="12" borderId="52" xfId="0" applyFont="1" applyFill="1" applyBorder="1" applyAlignment="1">
      <alignment horizontal="left" wrapText="1"/>
    </xf>
    <xf numFmtId="0" fontId="30" fillId="12" borderId="53" xfId="0" applyFont="1" applyFill="1" applyBorder="1" applyAlignment="1">
      <alignment horizontal="left" wrapText="1"/>
    </xf>
    <xf numFmtId="0" fontId="30" fillId="12" borderId="54" xfId="0" applyFont="1" applyFill="1" applyBorder="1" applyAlignment="1">
      <alignment horizontal="left" wrapText="1"/>
    </xf>
  </cellXfs>
  <cellStyles count="5">
    <cellStyle name="Excel Built-in Normal" xfId="3" xr:uid="{BF522375-C9FC-4D19-851C-A923CE072B2E}"/>
    <cellStyle name="Hyperlink" xfId="4" builtinId="8"/>
    <cellStyle name="Normal" xfId="0" builtinId="0"/>
    <cellStyle name="Normal 2" xfId="2" xr:uid="{45316BFF-9E59-41DA-8922-ACACA9DCE729}"/>
    <cellStyle name="Per cent" xfId="1" builtinId="5"/>
  </cellStyles>
  <dxfs count="0"/>
  <tableStyles count="0" defaultTableStyle="TableStyleMedium2" defaultPivotStyle="PivotStyleLight16"/>
  <colors>
    <mruColors>
      <color rgb="FF6BBF69"/>
      <color rgb="FFD5AE0D"/>
      <color rgb="FFBF498A"/>
      <color rgb="FF1C2045"/>
      <color rgb="FFF2DAE7"/>
      <color rgb="FFFCF5D7"/>
      <color rgb="FFE1F2E0"/>
      <color rgb="FFC9659C"/>
      <color rgb="FFF1C713"/>
      <color rgb="FF8ECE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101600</xdr:colOff>
      <xdr:row>1</xdr:row>
      <xdr:rowOff>114301</xdr:rowOff>
    </xdr:from>
    <xdr:to>
      <xdr:col>5</xdr:col>
      <xdr:colOff>34925</xdr:colOff>
      <xdr:row>6</xdr:row>
      <xdr:rowOff>80117</xdr:rowOff>
    </xdr:to>
    <xdr:pic>
      <xdr:nvPicPr>
        <xdr:cNvPr id="7" name="Picture 6">
          <a:extLst>
            <a:ext uri="{FF2B5EF4-FFF2-40B4-BE49-F238E27FC236}">
              <a16:creationId xmlns:a16="http://schemas.microsoft.com/office/drawing/2014/main" id="{8A946DE6-8E7D-4CE0-8404-536BF2621F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600" y="114301"/>
          <a:ext cx="3587750" cy="10643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CF45E-9567-4A61-9932-480E689BF8E9}">
  <dimension ref="A2:K55"/>
  <sheetViews>
    <sheetView showGridLines="0" tabSelected="1" workbookViewId="0">
      <selection activeCell="A16" sqref="A16:J16"/>
    </sheetView>
  </sheetViews>
  <sheetFormatPr defaultColWidth="8.81640625" defaultRowHeight="14.5" x14ac:dyDescent="0.35"/>
  <cols>
    <col min="1" max="1" width="17.453125" customWidth="1"/>
    <col min="8" max="8" width="15.7265625" customWidth="1"/>
    <col min="9" max="9" width="13" customWidth="1"/>
    <col min="10" max="10" width="22.1796875" customWidth="1"/>
  </cols>
  <sheetData>
    <row r="2" spans="1:11" ht="28.5" customHeight="1" x14ac:dyDescent="0.65">
      <c r="A2" s="39"/>
      <c r="B2" s="39"/>
      <c r="C2" s="39"/>
      <c r="D2" s="39"/>
      <c r="E2" s="39"/>
      <c r="F2" s="39"/>
      <c r="G2" s="39"/>
      <c r="H2" s="39"/>
      <c r="I2" s="39"/>
    </row>
    <row r="8" spans="1:11" ht="20" x14ac:dyDescent="0.4">
      <c r="A8" s="145" t="s">
        <v>172</v>
      </c>
      <c r="B8" s="145"/>
      <c r="C8" s="145"/>
      <c r="D8" s="145"/>
      <c r="E8" s="145"/>
      <c r="F8" s="145"/>
      <c r="G8" s="145"/>
      <c r="H8" s="145"/>
      <c r="I8" s="145"/>
      <c r="J8" s="145"/>
    </row>
    <row r="9" spans="1:11" x14ac:dyDescent="0.35">
      <c r="A9" s="135"/>
      <c r="B9" s="135"/>
      <c r="C9" s="135"/>
      <c r="D9" s="135"/>
      <c r="E9" s="135"/>
      <c r="F9" s="135"/>
      <c r="G9" s="135"/>
      <c r="H9" s="135"/>
      <c r="I9" s="135"/>
      <c r="J9" s="135"/>
    </row>
    <row r="10" spans="1:11" ht="20" x14ac:dyDescent="0.35">
      <c r="A10" s="146" t="s">
        <v>196</v>
      </c>
      <c r="B10" s="146"/>
      <c r="C10" s="146"/>
      <c r="D10" s="146"/>
      <c r="E10" s="146"/>
      <c r="F10" s="146"/>
      <c r="G10" s="146"/>
      <c r="H10" s="146"/>
      <c r="I10" s="146"/>
      <c r="J10" s="146"/>
    </row>
    <row r="11" spans="1:11" ht="15.5" x14ac:dyDescent="0.35">
      <c r="A11" s="147"/>
      <c r="B11" s="147"/>
      <c r="C11" s="147"/>
      <c r="D11" s="147"/>
      <c r="E11" s="147"/>
      <c r="F11" s="147"/>
      <c r="G11" s="147"/>
      <c r="H11" s="147"/>
      <c r="I11" s="147"/>
      <c r="J11" s="147"/>
    </row>
    <row r="12" spans="1:11" ht="17.5" x14ac:dyDescent="0.35">
      <c r="A12" s="133" t="s">
        <v>158</v>
      </c>
      <c r="B12" s="133"/>
      <c r="C12" s="133"/>
      <c r="D12" s="133"/>
      <c r="E12" s="133"/>
      <c r="F12" s="133"/>
      <c r="G12" s="133"/>
      <c r="H12" s="133"/>
      <c r="I12" s="133"/>
      <c r="J12" s="133"/>
    </row>
    <row r="13" spans="1:11" ht="17.5" x14ac:dyDescent="0.35">
      <c r="A13" s="148"/>
      <c r="B13" s="148"/>
      <c r="C13" s="148"/>
      <c r="D13" s="148"/>
      <c r="E13" s="148"/>
      <c r="F13" s="148"/>
      <c r="G13" s="148"/>
      <c r="H13" s="148"/>
      <c r="I13" s="148"/>
      <c r="J13" s="148"/>
    </row>
    <row r="14" spans="1:11" ht="56.15" customHeight="1" x14ac:dyDescent="0.35">
      <c r="A14" s="149" t="s">
        <v>197</v>
      </c>
      <c r="B14" s="149"/>
      <c r="C14" s="149"/>
      <c r="D14" s="149"/>
      <c r="E14" s="149"/>
      <c r="F14" s="149"/>
      <c r="G14" s="149"/>
      <c r="H14" s="149"/>
      <c r="I14" s="149"/>
      <c r="J14" s="149"/>
      <c r="K14" s="56"/>
    </row>
    <row r="15" spans="1:11" ht="18.5" x14ac:dyDescent="0.35">
      <c r="A15" s="137" t="s">
        <v>176</v>
      </c>
      <c r="B15" s="137"/>
      <c r="C15" s="137"/>
      <c r="D15" s="137"/>
      <c r="E15" s="137"/>
      <c r="F15" s="137"/>
      <c r="G15" s="137"/>
      <c r="H15" s="137"/>
      <c r="I15" s="137"/>
      <c r="J15" s="137"/>
    </row>
    <row r="16" spans="1:11" ht="38" customHeight="1" x14ac:dyDescent="0.35">
      <c r="A16" s="138" t="s">
        <v>177</v>
      </c>
      <c r="B16" s="138"/>
      <c r="C16" s="138"/>
      <c r="D16" s="138"/>
      <c r="E16" s="138"/>
      <c r="F16" s="138"/>
      <c r="G16" s="138"/>
      <c r="H16" s="138"/>
      <c r="I16" s="138"/>
      <c r="J16" s="138"/>
    </row>
    <row r="17" spans="1:10" ht="38.15" customHeight="1" x14ac:dyDescent="0.35">
      <c r="A17" s="138" t="s">
        <v>178</v>
      </c>
      <c r="B17" s="138"/>
      <c r="C17" s="138"/>
      <c r="D17" s="138"/>
      <c r="E17" s="138"/>
      <c r="F17" s="138"/>
      <c r="G17" s="138"/>
      <c r="H17" s="138"/>
      <c r="I17" s="138"/>
      <c r="J17" s="138"/>
    </row>
    <row r="18" spans="1:10" ht="18.5" x14ac:dyDescent="0.35">
      <c r="A18" s="137" t="s">
        <v>199</v>
      </c>
      <c r="B18" s="137"/>
      <c r="C18" s="137"/>
      <c r="D18" s="137"/>
      <c r="E18" s="137"/>
      <c r="F18" s="137"/>
      <c r="G18" s="137"/>
      <c r="H18" s="137"/>
      <c r="I18" s="137"/>
      <c r="J18" s="137"/>
    </row>
    <row r="19" spans="1:10" ht="18.5" x14ac:dyDescent="0.35">
      <c r="A19" s="137"/>
      <c r="B19" s="137"/>
      <c r="C19" s="137"/>
      <c r="D19" s="137"/>
      <c r="E19" s="137"/>
      <c r="F19" s="137"/>
      <c r="G19" s="137"/>
      <c r="H19" s="137"/>
      <c r="I19" s="137"/>
      <c r="J19" s="137"/>
    </row>
    <row r="20" spans="1:10" ht="18.5" x14ac:dyDescent="0.35">
      <c r="A20" s="137" t="s">
        <v>198</v>
      </c>
      <c r="B20" s="137"/>
      <c r="C20" s="137"/>
      <c r="D20" s="137"/>
      <c r="E20" s="137"/>
      <c r="F20" s="137"/>
      <c r="G20" s="137"/>
      <c r="H20" s="137"/>
      <c r="I20" s="137"/>
      <c r="J20" s="137"/>
    </row>
    <row r="21" spans="1:10" ht="18" x14ac:dyDescent="0.35">
      <c r="A21" s="38"/>
    </row>
    <row r="22" spans="1:10" ht="17.5" x14ac:dyDescent="0.35">
      <c r="A22" s="133" t="s">
        <v>159</v>
      </c>
      <c r="B22" s="133"/>
      <c r="C22" s="133"/>
      <c r="D22" s="133"/>
      <c r="E22" s="133"/>
      <c r="F22" s="133"/>
      <c r="G22" s="133"/>
      <c r="H22" s="133"/>
      <c r="I22" s="133"/>
      <c r="J22" s="133"/>
    </row>
    <row r="23" spans="1:10" ht="17.5" x14ac:dyDescent="0.35">
      <c r="A23" s="133"/>
      <c r="B23" s="133"/>
      <c r="C23" s="133"/>
      <c r="D23" s="133"/>
      <c r="E23" s="133"/>
      <c r="F23" s="133"/>
      <c r="G23" s="133"/>
      <c r="H23" s="133"/>
      <c r="I23" s="133"/>
      <c r="J23" s="133"/>
    </row>
    <row r="24" spans="1:10" ht="18.5" x14ac:dyDescent="0.35">
      <c r="A24" s="144" t="s">
        <v>173</v>
      </c>
      <c r="B24" s="144"/>
      <c r="C24" s="144"/>
      <c r="D24" s="144"/>
      <c r="E24" s="144"/>
      <c r="F24" s="144"/>
      <c r="G24" s="144"/>
      <c r="H24" s="144"/>
      <c r="I24" s="144"/>
      <c r="J24" s="144"/>
    </row>
    <row r="25" spans="1:10" ht="18.5" x14ac:dyDescent="0.35">
      <c r="A25" s="144" t="s">
        <v>160</v>
      </c>
      <c r="B25" s="144"/>
      <c r="C25" s="144"/>
      <c r="D25" s="144"/>
      <c r="E25" s="144"/>
      <c r="F25" s="144"/>
      <c r="G25" s="144"/>
      <c r="H25" s="144"/>
      <c r="I25" s="144"/>
      <c r="J25" s="144"/>
    </row>
    <row r="26" spans="1:10" ht="18.5" x14ac:dyDescent="0.35">
      <c r="A26" s="144" t="s">
        <v>161</v>
      </c>
      <c r="B26" s="144"/>
      <c r="C26" s="144"/>
      <c r="D26" s="144"/>
      <c r="E26" s="144"/>
      <c r="F26" s="144"/>
      <c r="G26" s="144"/>
      <c r="H26" s="144"/>
      <c r="I26" s="144"/>
      <c r="J26" s="144"/>
    </row>
    <row r="27" spans="1:10" ht="18.5" x14ac:dyDescent="0.35">
      <c r="A27" s="137" t="s">
        <v>179</v>
      </c>
      <c r="B27" s="137"/>
      <c r="C27" s="137"/>
      <c r="D27" s="137"/>
      <c r="E27" s="137"/>
      <c r="F27" s="137"/>
      <c r="G27" s="137"/>
      <c r="H27" s="137"/>
      <c r="I27" s="137"/>
      <c r="J27" s="137"/>
    </row>
    <row r="28" spans="1:10" ht="18.5" x14ac:dyDescent="0.35">
      <c r="A28" s="137" t="s">
        <v>180</v>
      </c>
      <c r="B28" s="137"/>
      <c r="C28" s="137"/>
      <c r="D28" s="137"/>
      <c r="E28" s="137"/>
      <c r="F28" s="137"/>
      <c r="G28" s="137"/>
      <c r="H28" s="137"/>
      <c r="I28" s="137"/>
      <c r="J28" s="137"/>
    </row>
    <row r="29" spans="1:10" ht="18.5" x14ac:dyDescent="0.35">
      <c r="A29" s="137" t="s">
        <v>181</v>
      </c>
      <c r="B29" s="137"/>
      <c r="C29" s="137"/>
      <c r="D29" s="137"/>
      <c r="E29" s="137"/>
      <c r="F29" s="137"/>
      <c r="G29" s="137"/>
      <c r="H29" s="137"/>
      <c r="I29" s="137"/>
      <c r="J29" s="137"/>
    </row>
    <row r="30" spans="1:10" ht="18.5" x14ac:dyDescent="0.35">
      <c r="A30" s="142" t="s">
        <v>182</v>
      </c>
      <c r="B30" s="142"/>
      <c r="C30" s="142"/>
      <c r="D30" s="142"/>
      <c r="E30" s="142"/>
      <c r="F30" s="142"/>
      <c r="G30" s="142"/>
      <c r="H30" s="142"/>
      <c r="I30" s="142"/>
      <c r="J30" s="142"/>
    </row>
    <row r="31" spans="1:10" ht="38.15" customHeight="1" x14ac:dyDescent="0.35">
      <c r="A31" s="138" t="s">
        <v>212</v>
      </c>
      <c r="B31" s="138"/>
      <c r="C31" s="138"/>
      <c r="D31" s="138"/>
      <c r="E31" s="138"/>
      <c r="F31" s="138"/>
      <c r="G31" s="138"/>
      <c r="H31" s="138"/>
      <c r="I31" s="138"/>
      <c r="J31" s="138"/>
    </row>
    <row r="32" spans="1:10" ht="18" customHeight="1" x14ac:dyDescent="0.35">
      <c r="A32" s="138"/>
      <c r="B32" s="138"/>
      <c r="C32" s="138"/>
      <c r="D32" s="138"/>
      <c r="E32" s="138"/>
      <c r="F32" s="138"/>
      <c r="G32" s="138"/>
      <c r="H32" s="138"/>
      <c r="I32" s="138"/>
      <c r="J32" s="138"/>
    </row>
    <row r="33" spans="1:10" ht="18" customHeight="1" x14ac:dyDescent="0.35">
      <c r="A33" s="138" t="s">
        <v>213</v>
      </c>
      <c r="B33" s="138"/>
      <c r="C33" s="138"/>
      <c r="D33" s="138"/>
      <c r="E33" s="138"/>
      <c r="F33" s="138"/>
      <c r="G33" s="138"/>
      <c r="H33" s="138"/>
      <c r="I33" s="138"/>
      <c r="J33" s="138"/>
    </row>
    <row r="34" spans="1:10" ht="19" thickBot="1" x14ac:dyDescent="0.4">
      <c r="A34" s="143"/>
      <c r="B34" s="143"/>
      <c r="C34" s="143"/>
      <c r="D34" s="143"/>
      <c r="E34" s="143"/>
      <c r="F34" s="143"/>
      <c r="G34" s="143"/>
      <c r="H34" s="143"/>
      <c r="I34" s="143"/>
      <c r="J34" s="143"/>
    </row>
    <row r="35" spans="1:10" ht="48" thickBot="1" x14ac:dyDescent="0.5">
      <c r="A35" s="50" t="s">
        <v>117</v>
      </c>
      <c r="B35" s="156" t="s">
        <v>118</v>
      </c>
      <c r="C35" s="157"/>
      <c r="D35" s="157"/>
      <c r="E35" s="157"/>
      <c r="F35" s="157"/>
      <c r="G35" s="157"/>
      <c r="H35" s="158"/>
      <c r="I35" s="54" t="s">
        <v>119</v>
      </c>
      <c r="J35" s="49" t="s">
        <v>149</v>
      </c>
    </row>
    <row r="36" spans="1:10" ht="18.5" x14ac:dyDescent="0.45">
      <c r="A36" s="42" t="s">
        <v>147</v>
      </c>
      <c r="B36" s="159" t="s">
        <v>157</v>
      </c>
      <c r="C36" s="160"/>
      <c r="D36" s="160"/>
      <c r="E36" s="160"/>
      <c r="F36" s="160"/>
      <c r="G36" s="160"/>
      <c r="H36" s="161"/>
      <c r="I36" s="43">
        <v>1</v>
      </c>
      <c r="J36" s="44">
        <v>1</v>
      </c>
    </row>
    <row r="37" spans="1:10" ht="18.5" x14ac:dyDescent="0.45">
      <c r="A37" s="45" t="s">
        <v>120</v>
      </c>
      <c r="B37" s="150" t="s">
        <v>154</v>
      </c>
      <c r="C37" s="151"/>
      <c r="D37" s="151"/>
      <c r="E37" s="151"/>
      <c r="F37" s="151"/>
      <c r="G37" s="151"/>
      <c r="H37" s="152"/>
      <c r="I37" s="46" t="s">
        <v>148</v>
      </c>
      <c r="J37" s="44">
        <v>0.92</v>
      </c>
    </row>
    <row r="38" spans="1:10" ht="18.5" x14ac:dyDescent="0.45">
      <c r="A38" s="45" t="s">
        <v>121</v>
      </c>
      <c r="B38" s="150" t="s">
        <v>155</v>
      </c>
      <c r="C38" s="151"/>
      <c r="D38" s="151"/>
      <c r="E38" s="151"/>
      <c r="F38" s="151"/>
      <c r="G38" s="151"/>
      <c r="H38" s="152"/>
      <c r="I38" s="46" t="s">
        <v>125</v>
      </c>
      <c r="J38" s="44">
        <v>0.67500000000000004</v>
      </c>
    </row>
    <row r="39" spans="1:10" ht="18.5" x14ac:dyDescent="0.45">
      <c r="A39" s="45" t="s">
        <v>122</v>
      </c>
      <c r="B39" s="150" t="s">
        <v>156</v>
      </c>
      <c r="C39" s="151"/>
      <c r="D39" s="151"/>
      <c r="E39" s="151"/>
      <c r="F39" s="151"/>
      <c r="G39" s="151"/>
      <c r="H39" s="152"/>
      <c r="I39" s="46" t="s">
        <v>126</v>
      </c>
      <c r="J39" s="44">
        <v>0.375</v>
      </c>
    </row>
    <row r="40" spans="1:10" ht="18.5" x14ac:dyDescent="0.45">
      <c r="A40" s="45" t="s">
        <v>123</v>
      </c>
      <c r="B40" s="150" t="s">
        <v>129</v>
      </c>
      <c r="C40" s="151"/>
      <c r="D40" s="151"/>
      <c r="E40" s="151"/>
      <c r="F40" s="151"/>
      <c r="G40" s="151"/>
      <c r="H40" s="152"/>
      <c r="I40" s="46" t="s">
        <v>127</v>
      </c>
      <c r="J40" s="44">
        <v>0.12</v>
      </c>
    </row>
    <row r="41" spans="1:10" ht="19" thickBot="1" x14ac:dyDescent="0.5">
      <c r="A41" s="47" t="s">
        <v>124</v>
      </c>
      <c r="B41" s="153" t="s">
        <v>130</v>
      </c>
      <c r="C41" s="154"/>
      <c r="D41" s="154"/>
      <c r="E41" s="154"/>
      <c r="F41" s="154"/>
      <c r="G41" s="154"/>
      <c r="H41" s="155"/>
      <c r="I41" s="48" t="s">
        <v>128</v>
      </c>
      <c r="J41" s="58" t="s">
        <v>128</v>
      </c>
    </row>
    <row r="42" spans="1:10" ht="17.5" x14ac:dyDescent="0.35">
      <c r="A42" s="132"/>
      <c r="B42" s="132"/>
      <c r="C42" s="132"/>
      <c r="D42" s="132"/>
      <c r="E42" s="132"/>
      <c r="F42" s="132"/>
      <c r="G42" s="132"/>
      <c r="H42" s="132"/>
      <c r="I42" s="132"/>
      <c r="J42" s="132"/>
    </row>
    <row r="43" spans="1:10" ht="17.5" x14ac:dyDescent="0.35">
      <c r="A43" s="133" t="s">
        <v>162</v>
      </c>
      <c r="B43" s="133"/>
      <c r="C43" s="133"/>
      <c r="D43" s="133"/>
      <c r="E43" s="133"/>
      <c r="F43" s="133"/>
      <c r="G43" s="133"/>
      <c r="H43" s="133"/>
      <c r="I43" s="133"/>
      <c r="J43" s="133"/>
    </row>
    <row r="44" spans="1:10" ht="17.5" x14ac:dyDescent="0.35">
      <c r="A44" s="134"/>
      <c r="B44" s="134"/>
      <c r="C44" s="134"/>
      <c r="D44" s="134"/>
      <c r="E44" s="134"/>
      <c r="F44" s="134"/>
      <c r="G44" s="134"/>
      <c r="H44" s="134"/>
      <c r="I44" s="134"/>
      <c r="J44" s="134"/>
    </row>
    <row r="45" spans="1:10" ht="18.5" x14ac:dyDescent="0.35">
      <c r="A45" s="137" t="s">
        <v>183</v>
      </c>
      <c r="B45" s="137"/>
      <c r="C45" s="137"/>
      <c r="D45" s="137"/>
      <c r="E45" s="137"/>
      <c r="F45" s="137"/>
      <c r="G45" s="137"/>
      <c r="H45" s="137"/>
      <c r="I45" s="137"/>
      <c r="J45" s="137"/>
    </row>
    <row r="46" spans="1:10" ht="77.25" customHeight="1" x14ac:dyDescent="0.35">
      <c r="A46" s="138" t="s">
        <v>184</v>
      </c>
      <c r="B46" s="138"/>
      <c r="C46" s="138"/>
      <c r="D46" s="138"/>
      <c r="E46" s="138"/>
      <c r="F46" s="138"/>
      <c r="G46" s="138"/>
      <c r="H46" s="138"/>
      <c r="I46" s="138"/>
      <c r="J46" s="138"/>
    </row>
    <row r="47" spans="1:10" ht="38.15" customHeight="1" x14ac:dyDescent="0.35">
      <c r="A47" s="138" t="s">
        <v>185</v>
      </c>
      <c r="B47" s="138"/>
      <c r="C47" s="138"/>
      <c r="D47" s="138"/>
      <c r="E47" s="138"/>
      <c r="F47" s="138"/>
      <c r="G47" s="138"/>
      <c r="H47" s="138"/>
      <c r="I47" s="138"/>
      <c r="J47" s="138"/>
    </row>
    <row r="48" spans="1:10" ht="17.5" x14ac:dyDescent="0.35">
      <c r="A48" s="139"/>
      <c r="B48" s="139"/>
      <c r="C48" s="139"/>
      <c r="D48" s="139"/>
      <c r="E48" s="139"/>
      <c r="F48" s="139"/>
      <c r="G48" s="139"/>
      <c r="H48" s="139"/>
      <c r="I48" s="139"/>
      <c r="J48" s="139"/>
    </row>
    <row r="49" spans="1:10" ht="18.5" x14ac:dyDescent="0.35">
      <c r="A49" s="137" t="s">
        <v>187</v>
      </c>
      <c r="B49" s="137"/>
      <c r="C49" s="137"/>
      <c r="D49" s="137"/>
      <c r="E49" s="137"/>
      <c r="F49" s="137"/>
      <c r="G49" s="137"/>
      <c r="H49" s="137"/>
      <c r="I49" s="137"/>
      <c r="J49" s="137"/>
    </row>
    <row r="50" spans="1:10" ht="17.5" x14ac:dyDescent="0.35">
      <c r="A50" s="41"/>
    </row>
    <row r="51" spans="1:10" ht="17.5" x14ac:dyDescent="0.35">
      <c r="A51" s="140" t="s">
        <v>186</v>
      </c>
      <c r="B51" s="140"/>
      <c r="C51" s="140"/>
      <c r="D51" s="140"/>
      <c r="E51" s="140"/>
      <c r="F51" s="140"/>
      <c r="G51" s="140"/>
      <c r="H51" s="140"/>
      <c r="I51" s="140"/>
      <c r="J51" s="140"/>
    </row>
    <row r="52" spans="1:10" ht="18.5" x14ac:dyDescent="0.35">
      <c r="A52" s="136" t="s">
        <v>194</v>
      </c>
      <c r="B52" s="136"/>
      <c r="C52" s="136"/>
      <c r="D52" s="136"/>
      <c r="E52" s="136"/>
      <c r="F52" s="136"/>
      <c r="G52" s="136"/>
      <c r="H52" s="136"/>
      <c r="I52" s="136"/>
      <c r="J52" s="136"/>
    </row>
    <row r="53" spans="1:10" ht="38.15" customHeight="1" x14ac:dyDescent="0.35">
      <c r="A53" s="141" t="s">
        <v>200</v>
      </c>
      <c r="B53" s="141"/>
      <c r="C53" s="141"/>
      <c r="D53" s="141"/>
      <c r="E53" s="141"/>
      <c r="F53" s="141"/>
      <c r="G53" s="141"/>
      <c r="H53" s="141"/>
      <c r="I53" s="141"/>
      <c r="J53" s="141"/>
    </row>
    <row r="54" spans="1:10" x14ac:dyDescent="0.35">
      <c r="A54" s="135"/>
      <c r="B54" s="135"/>
      <c r="C54" s="135"/>
      <c r="D54" s="135"/>
      <c r="E54" s="135"/>
      <c r="F54" s="135"/>
      <c r="G54" s="135"/>
      <c r="H54" s="135"/>
      <c r="I54" s="135"/>
      <c r="J54" s="135"/>
    </row>
    <row r="55" spans="1:10" ht="18.5" x14ac:dyDescent="0.35">
      <c r="A55" s="136" t="s">
        <v>195</v>
      </c>
      <c r="B55" s="136"/>
      <c r="C55" s="136"/>
      <c r="D55" s="136"/>
      <c r="E55" s="136"/>
      <c r="F55" s="136"/>
      <c r="G55" s="136"/>
      <c r="H55" s="136"/>
      <c r="I55" s="136"/>
      <c r="J55" s="136"/>
    </row>
  </sheetData>
  <mergeCells count="46">
    <mergeCell ref="A13:J13"/>
    <mergeCell ref="A14:J14"/>
    <mergeCell ref="B40:H40"/>
    <mergeCell ref="B41:H41"/>
    <mergeCell ref="B35:H35"/>
    <mergeCell ref="B36:H36"/>
    <mergeCell ref="B37:H37"/>
    <mergeCell ref="B38:H38"/>
    <mergeCell ref="B39:H39"/>
    <mergeCell ref="A15:J15"/>
    <mergeCell ref="A16:J16"/>
    <mergeCell ref="A17:J17"/>
    <mergeCell ref="A18:J18"/>
    <mergeCell ref="A19:J19"/>
    <mergeCell ref="A20:J20"/>
    <mergeCell ref="A22:J22"/>
    <mergeCell ref="A8:J8"/>
    <mergeCell ref="A10:J10"/>
    <mergeCell ref="A9:J9"/>
    <mergeCell ref="A11:J11"/>
    <mergeCell ref="A12:J12"/>
    <mergeCell ref="A23:J23"/>
    <mergeCell ref="A24:J24"/>
    <mergeCell ref="A25:J25"/>
    <mergeCell ref="A26:J26"/>
    <mergeCell ref="A27:J27"/>
    <mergeCell ref="A28:J28"/>
    <mergeCell ref="A29:J29"/>
    <mergeCell ref="A30:J30"/>
    <mergeCell ref="A31:J31"/>
    <mergeCell ref="A34:J34"/>
    <mergeCell ref="A33:J33"/>
    <mergeCell ref="A32:J32"/>
    <mergeCell ref="A42:J42"/>
    <mergeCell ref="A43:J43"/>
    <mergeCell ref="A44:J44"/>
    <mergeCell ref="A54:J54"/>
    <mergeCell ref="A55:J55"/>
    <mergeCell ref="A45:J45"/>
    <mergeCell ref="A46:J46"/>
    <mergeCell ref="A47:J47"/>
    <mergeCell ref="A48:J48"/>
    <mergeCell ref="A49:J49"/>
    <mergeCell ref="A51:J51"/>
    <mergeCell ref="A52:J52"/>
    <mergeCell ref="A53:J53"/>
  </mergeCells>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81009-A640-4843-9EEF-EFB119C20AE8}">
  <dimension ref="A1:K65"/>
  <sheetViews>
    <sheetView showGridLines="0" zoomScaleNormal="100" workbookViewId="0">
      <pane xSplit="3" ySplit="1" topLeftCell="D2" activePane="bottomRight" state="frozen"/>
      <selection pane="topRight" activeCell="C1" sqref="C1"/>
      <selection pane="bottomLeft" activeCell="A2" sqref="A2"/>
      <selection pane="bottomRight" activeCell="U57" sqref="U57"/>
    </sheetView>
  </sheetViews>
  <sheetFormatPr defaultColWidth="8.81640625" defaultRowHeight="14.5" x14ac:dyDescent="0.35"/>
  <cols>
    <col min="1" max="1" width="14.26953125" customWidth="1"/>
    <col min="2" max="2" width="9.453125" customWidth="1"/>
    <col min="3" max="3" width="31" customWidth="1"/>
    <col min="4" max="4" width="85.81640625" customWidth="1"/>
    <col min="5" max="5" width="15.26953125" style="57" customWidth="1"/>
    <col min="6" max="6" width="35.81640625" customWidth="1"/>
    <col min="7" max="7" width="36" customWidth="1"/>
    <col min="8" max="8" width="25.81640625" customWidth="1"/>
    <col min="9" max="10" width="16.7265625" customWidth="1"/>
    <col min="11" max="11" width="33.26953125" customWidth="1"/>
  </cols>
  <sheetData>
    <row r="1" spans="1:11" ht="47" thickBot="1" x14ac:dyDescent="0.4">
      <c r="A1" s="52" t="s">
        <v>191</v>
      </c>
      <c r="B1" s="214" t="s">
        <v>113</v>
      </c>
      <c r="C1" s="215"/>
      <c r="D1" s="77" t="s">
        <v>112</v>
      </c>
      <c r="E1" s="70" t="s">
        <v>117</v>
      </c>
      <c r="F1" s="70" t="s">
        <v>201</v>
      </c>
      <c r="G1" s="69" t="s">
        <v>202</v>
      </c>
      <c r="H1" s="69" t="s">
        <v>203</v>
      </c>
      <c r="I1" s="69" t="s">
        <v>204</v>
      </c>
      <c r="J1" s="69" t="s">
        <v>205</v>
      </c>
      <c r="K1" s="71" t="s">
        <v>206</v>
      </c>
    </row>
    <row r="2" spans="1:11" ht="15" thickBot="1" x14ac:dyDescent="0.4">
      <c r="A2" s="205" t="s">
        <v>214</v>
      </c>
      <c r="B2" s="173">
        <v>1.1000000000000001</v>
      </c>
      <c r="C2" s="171" t="s">
        <v>114</v>
      </c>
      <c r="D2" s="13" t="s">
        <v>16</v>
      </c>
      <c r="E2" s="193"/>
      <c r="F2" s="194"/>
      <c r="G2" s="194"/>
      <c r="H2" s="194"/>
      <c r="I2" s="194"/>
      <c r="J2" s="194"/>
      <c r="K2" s="195"/>
    </row>
    <row r="3" spans="1:11" ht="29.5" thickBot="1" x14ac:dyDescent="0.4">
      <c r="A3" s="206"/>
      <c r="B3" s="174"/>
      <c r="C3" s="172"/>
      <c r="D3" s="14" t="s">
        <v>17</v>
      </c>
      <c r="E3" s="15"/>
      <c r="F3" s="162"/>
      <c r="G3" s="162"/>
      <c r="H3" s="162"/>
      <c r="I3" s="162"/>
      <c r="J3" s="162"/>
      <c r="K3" s="203"/>
    </row>
    <row r="4" spans="1:11" ht="15" thickBot="1" x14ac:dyDescent="0.4">
      <c r="A4" s="206"/>
      <c r="B4" s="174"/>
      <c r="C4" s="172"/>
      <c r="D4" s="4" t="s">
        <v>18</v>
      </c>
      <c r="E4" s="6"/>
      <c r="F4" s="162"/>
      <c r="G4" s="162"/>
      <c r="H4" s="162"/>
      <c r="I4" s="162"/>
      <c r="J4" s="162"/>
      <c r="K4" s="203"/>
    </row>
    <row r="5" spans="1:11" ht="15" thickBot="1" x14ac:dyDescent="0.4">
      <c r="A5" s="206"/>
      <c r="B5" s="174"/>
      <c r="C5" s="172"/>
      <c r="D5" s="4" t="s">
        <v>19</v>
      </c>
      <c r="E5" s="6"/>
      <c r="F5" s="162"/>
      <c r="G5" s="162"/>
      <c r="H5" s="162"/>
      <c r="I5" s="162"/>
      <c r="J5" s="162"/>
      <c r="K5" s="203"/>
    </row>
    <row r="6" spans="1:11" ht="29.5" thickBot="1" x14ac:dyDescent="0.4">
      <c r="A6" s="206"/>
      <c r="B6" s="174"/>
      <c r="C6" s="172"/>
      <c r="D6" s="4" t="s">
        <v>20</v>
      </c>
      <c r="E6" s="6"/>
      <c r="F6" s="162"/>
      <c r="G6" s="162"/>
      <c r="H6" s="162"/>
      <c r="I6" s="162"/>
      <c r="J6" s="162"/>
      <c r="K6" s="203"/>
    </row>
    <row r="7" spans="1:11" ht="44" thickBot="1" x14ac:dyDescent="0.4">
      <c r="A7" s="206"/>
      <c r="B7" s="174"/>
      <c r="C7" s="172"/>
      <c r="D7" s="3" t="s">
        <v>21</v>
      </c>
      <c r="E7" s="8"/>
      <c r="F7" s="163"/>
      <c r="G7" s="163"/>
      <c r="H7" s="163"/>
      <c r="I7" s="163"/>
      <c r="J7" s="163"/>
      <c r="K7" s="204"/>
    </row>
    <row r="8" spans="1:11" ht="16" thickBot="1" x14ac:dyDescent="0.4">
      <c r="A8" s="206"/>
      <c r="B8" s="178" t="s">
        <v>131</v>
      </c>
      <c r="C8" s="179"/>
      <c r="D8" s="180"/>
      <c r="E8" s="107" t="e" cm="1">
        <f t="array" ref="E8">SUM(INDEX(Results!$K$21:$K$26,N(IF(1,MATCH(E3:E7,Results!$B$21:$B$26,0)))))/(COUNTIF(E3:E7,"&lt;&gt;Not applicable"))</f>
        <v>#N/A</v>
      </c>
      <c r="F8" s="200"/>
      <c r="G8" s="201"/>
      <c r="H8" s="201"/>
      <c r="I8" s="201"/>
      <c r="J8" s="201"/>
      <c r="K8" s="202"/>
    </row>
    <row r="9" spans="1:11" ht="15" thickBot="1" x14ac:dyDescent="0.4">
      <c r="A9" s="206"/>
      <c r="B9" s="173">
        <v>1.2</v>
      </c>
      <c r="C9" s="175" t="s">
        <v>215</v>
      </c>
      <c r="D9" s="78" t="s">
        <v>22</v>
      </c>
      <c r="E9" s="193"/>
      <c r="F9" s="194"/>
      <c r="G9" s="194"/>
      <c r="H9" s="194"/>
      <c r="I9" s="194"/>
      <c r="J9" s="194"/>
      <c r="K9" s="195"/>
    </row>
    <row r="10" spans="1:11" ht="58.5" thickBot="1" x14ac:dyDescent="0.4">
      <c r="A10" s="206"/>
      <c r="B10" s="174"/>
      <c r="C10" s="172"/>
      <c r="D10" s="79" t="s">
        <v>216</v>
      </c>
      <c r="E10" s="9"/>
      <c r="F10" s="162"/>
      <c r="G10" s="162"/>
      <c r="H10" s="162"/>
      <c r="I10" s="162"/>
      <c r="J10" s="162"/>
      <c r="K10" s="203"/>
    </row>
    <row r="11" spans="1:11" ht="44" thickBot="1" x14ac:dyDescent="0.4">
      <c r="A11" s="206"/>
      <c r="B11" s="174"/>
      <c r="C11" s="172"/>
      <c r="D11" s="80" t="s">
        <v>217</v>
      </c>
      <c r="E11" s="10"/>
      <c r="F11" s="162"/>
      <c r="G11" s="162"/>
      <c r="H11" s="162"/>
      <c r="I11" s="162"/>
      <c r="J11" s="162"/>
      <c r="K11" s="203"/>
    </row>
    <row r="12" spans="1:11" ht="44" thickBot="1" x14ac:dyDescent="0.4">
      <c r="A12" s="206"/>
      <c r="B12" s="174"/>
      <c r="C12" s="172"/>
      <c r="D12" s="80" t="s">
        <v>218</v>
      </c>
      <c r="E12" s="10"/>
      <c r="F12" s="162"/>
      <c r="G12" s="162"/>
      <c r="H12" s="162"/>
      <c r="I12" s="162"/>
      <c r="J12" s="162"/>
      <c r="K12" s="203"/>
    </row>
    <row r="13" spans="1:11" ht="29.5" thickBot="1" x14ac:dyDescent="0.4">
      <c r="A13" s="206"/>
      <c r="B13" s="174"/>
      <c r="C13" s="172"/>
      <c r="D13" s="80" t="s">
        <v>23</v>
      </c>
      <c r="E13" s="10"/>
      <c r="F13" s="162"/>
      <c r="G13" s="162"/>
      <c r="H13" s="162"/>
      <c r="I13" s="162"/>
      <c r="J13" s="162"/>
      <c r="K13" s="203"/>
    </row>
    <row r="14" spans="1:11" ht="44" thickBot="1" x14ac:dyDescent="0.4">
      <c r="A14" s="206"/>
      <c r="B14" s="174"/>
      <c r="C14" s="172"/>
      <c r="D14" s="80" t="s">
        <v>24</v>
      </c>
      <c r="E14" s="10"/>
      <c r="F14" s="162"/>
      <c r="G14" s="162"/>
      <c r="H14" s="162"/>
      <c r="I14" s="162"/>
      <c r="J14" s="162"/>
      <c r="K14" s="203"/>
    </row>
    <row r="15" spans="1:11" ht="44" thickBot="1" x14ac:dyDescent="0.4">
      <c r="A15" s="206"/>
      <c r="B15" s="174"/>
      <c r="C15" s="172"/>
      <c r="D15" s="81" t="s">
        <v>25</v>
      </c>
      <c r="E15" s="10"/>
      <c r="F15" s="162"/>
      <c r="G15" s="162"/>
      <c r="H15" s="162"/>
      <c r="I15" s="162"/>
      <c r="J15" s="162"/>
      <c r="K15" s="203"/>
    </row>
    <row r="16" spans="1:11" ht="16" thickBot="1" x14ac:dyDescent="0.4">
      <c r="A16" s="206"/>
      <c r="B16" s="181" t="s">
        <v>131</v>
      </c>
      <c r="C16" s="182"/>
      <c r="D16" s="170"/>
      <c r="E16" s="108" t="e" cm="1">
        <f t="array" ref="E16">SUM(INDEX(Results!$K$21:$K$26,N(IF(1,MATCH(E10:E15,Results!$B$21:$B$26,0)))))/(COUNTIF(E10:E15,"&lt;&gt;Not applicable"))</f>
        <v>#N/A</v>
      </c>
      <c r="F16" s="200"/>
      <c r="G16" s="201"/>
      <c r="H16" s="201"/>
      <c r="I16" s="201"/>
      <c r="J16" s="201"/>
      <c r="K16" s="202"/>
    </row>
    <row r="17" spans="1:11" ht="15" thickBot="1" x14ac:dyDescent="0.4">
      <c r="A17" s="206"/>
      <c r="B17" s="173">
        <v>1.3</v>
      </c>
      <c r="C17" s="175" t="s">
        <v>115</v>
      </c>
      <c r="D17" s="78" t="s">
        <v>16</v>
      </c>
      <c r="E17" s="193"/>
      <c r="F17" s="194"/>
      <c r="G17" s="194"/>
      <c r="H17" s="194"/>
      <c r="I17" s="194"/>
      <c r="J17" s="194"/>
      <c r="K17" s="195"/>
    </row>
    <row r="18" spans="1:11" ht="29.5" thickBot="1" x14ac:dyDescent="0.4">
      <c r="A18" s="206"/>
      <c r="B18" s="174"/>
      <c r="C18" s="172"/>
      <c r="D18" s="79" t="s">
        <v>219</v>
      </c>
      <c r="E18" s="9"/>
      <c r="F18" s="162"/>
      <c r="G18" s="162"/>
      <c r="H18" s="162"/>
      <c r="I18" s="162"/>
      <c r="J18" s="162"/>
      <c r="K18" s="203"/>
    </row>
    <row r="19" spans="1:11" ht="44" thickBot="1" x14ac:dyDescent="0.4">
      <c r="A19" s="206"/>
      <c r="B19" s="174"/>
      <c r="C19" s="172"/>
      <c r="D19" s="84" t="s">
        <v>220</v>
      </c>
      <c r="E19" s="10"/>
      <c r="F19" s="162"/>
      <c r="G19" s="162"/>
      <c r="H19" s="162"/>
      <c r="I19" s="162"/>
      <c r="J19" s="162"/>
      <c r="K19" s="203"/>
    </row>
    <row r="20" spans="1:11" ht="29.5" thickBot="1" x14ac:dyDescent="0.4">
      <c r="A20" s="206"/>
      <c r="B20" s="174"/>
      <c r="C20" s="172"/>
      <c r="D20" s="80" t="s">
        <v>221</v>
      </c>
      <c r="E20" s="10"/>
      <c r="F20" s="162"/>
      <c r="G20" s="162"/>
      <c r="H20" s="162"/>
      <c r="I20" s="162"/>
      <c r="J20" s="162"/>
      <c r="K20" s="203"/>
    </row>
    <row r="21" spans="1:11" ht="29.5" thickBot="1" x14ac:dyDescent="0.4">
      <c r="A21" s="206"/>
      <c r="B21" s="174"/>
      <c r="C21" s="172"/>
      <c r="D21" s="80" t="s">
        <v>26</v>
      </c>
      <c r="E21" s="10"/>
      <c r="F21" s="162"/>
      <c r="G21" s="162"/>
      <c r="H21" s="162"/>
      <c r="I21" s="162"/>
      <c r="J21" s="162"/>
      <c r="K21" s="203"/>
    </row>
    <row r="22" spans="1:11" ht="29.5" thickBot="1" x14ac:dyDescent="0.4">
      <c r="A22" s="206"/>
      <c r="B22" s="174"/>
      <c r="C22" s="172"/>
      <c r="D22" s="80" t="s">
        <v>27</v>
      </c>
      <c r="E22" s="10"/>
      <c r="F22" s="162"/>
      <c r="G22" s="162"/>
      <c r="H22" s="162"/>
      <c r="I22" s="162"/>
      <c r="J22" s="162"/>
      <c r="K22" s="203"/>
    </row>
    <row r="23" spans="1:11" ht="29.5" thickBot="1" x14ac:dyDescent="0.4">
      <c r="A23" s="206"/>
      <c r="B23" s="174"/>
      <c r="C23" s="172"/>
      <c r="D23" s="80" t="s">
        <v>28</v>
      </c>
      <c r="E23" s="10"/>
      <c r="F23" s="162"/>
      <c r="G23" s="162"/>
      <c r="H23" s="162"/>
      <c r="I23" s="162"/>
      <c r="J23" s="162"/>
      <c r="K23" s="203"/>
    </row>
    <row r="24" spans="1:11" ht="29.5" thickBot="1" x14ac:dyDescent="0.4">
      <c r="A24" s="206"/>
      <c r="B24" s="177"/>
      <c r="C24" s="176"/>
      <c r="D24" s="81" t="s">
        <v>222</v>
      </c>
      <c r="E24" s="12"/>
      <c r="F24" s="163"/>
      <c r="G24" s="163"/>
      <c r="H24" s="163"/>
      <c r="I24" s="163"/>
      <c r="J24" s="163"/>
      <c r="K24" s="204"/>
    </row>
    <row r="25" spans="1:11" ht="16" thickBot="1" x14ac:dyDescent="0.4">
      <c r="A25" s="207"/>
      <c r="B25" s="168" t="s">
        <v>131</v>
      </c>
      <c r="C25" s="169"/>
      <c r="D25" s="170"/>
      <c r="E25" s="108" t="e" cm="1">
        <f t="array" ref="E25">SUM(INDEX(Results!$K$21:$K$26,N(IF(1,MATCH(E18:E24,Results!$B$21:$B$26,0)))))/(COUNTIF(E18:E24,"&lt;&gt;Not applicable"))</f>
        <v>#N/A</v>
      </c>
      <c r="F25" s="200"/>
      <c r="G25" s="201"/>
      <c r="H25" s="201"/>
      <c r="I25" s="201"/>
      <c r="J25" s="201"/>
      <c r="K25" s="202"/>
    </row>
    <row r="26" spans="1:11" ht="15" thickBot="1" x14ac:dyDescent="0.4">
      <c r="A26" s="40"/>
      <c r="B26" s="216"/>
      <c r="C26" s="217"/>
      <c r="D26" s="217"/>
      <c r="E26" s="217"/>
      <c r="F26" s="217"/>
      <c r="G26" s="217"/>
      <c r="H26" s="217"/>
      <c r="I26" s="217"/>
      <c r="J26" s="217"/>
      <c r="K26" s="218"/>
    </row>
    <row r="27" spans="1:11" ht="29.5" thickBot="1" x14ac:dyDescent="0.4">
      <c r="A27" s="205" t="s">
        <v>174</v>
      </c>
      <c r="B27" s="173">
        <v>2.1</v>
      </c>
      <c r="C27" s="175" t="s">
        <v>223</v>
      </c>
      <c r="D27" s="78" t="s">
        <v>29</v>
      </c>
      <c r="E27" s="193"/>
      <c r="F27" s="194"/>
      <c r="G27" s="194"/>
      <c r="H27" s="194"/>
      <c r="I27" s="194"/>
      <c r="J27" s="194"/>
      <c r="K27" s="195"/>
    </row>
    <row r="28" spans="1:11" ht="29.5" thickBot="1" x14ac:dyDescent="0.4">
      <c r="A28" s="208"/>
      <c r="B28" s="174"/>
      <c r="C28" s="172"/>
      <c r="D28" s="79" t="s">
        <v>30</v>
      </c>
      <c r="E28" s="9"/>
      <c r="F28" s="162"/>
      <c r="G28" s="162"/>
      <c r="H28" s="162"/>
      <c r="I28" s="162"/>
      <c r="J28" s="162"/>
      <c r="K28" s="203"/>
    </row>
    <row r="29" spans="1:11" ht="29.5" thickBot="1" x14ac:dyDescent="0.4">
      <c r="A29" s="208"/>
      <c r="B29" s="174"/>
      <c r="C29" s="172"/>
      <c r="D29" s="80" t="s">
        <v>31</v>
      </c>
      <c r="E29" s="10"/>
      <c r="F29" s="162"/>
      <c r="G29" s="162"/>
      <c r="H29" s="162"/>
      <c r="I29" s="162"/>
      <c r="J29" s="162"/>
      <c r="K29" s="203"/>
    </row>
    <row r="30" spans="1:11" ht="29.5" thickBot="1" x14ac:dyDescent="0.4">
      <c r="A30" s="208"/>
      <c r="B30" s="174"/>
      <c r="C30" s="172"/>
      <c r="D30" s="80" t="s">
        <v>32</v>
      </c>
      <c r="E30" s="10"/>
      <c r="F30" s="162"/>
      <c r="G30" s="162"/>
      <c r="H30" s="162"/>
      <c r="I30" s="162"/>
      <c r="J30" s="162"/>
      <c r="K30" s="203"/>
    </row>
    <row r="31" spans="1:11" ht="44" thickBot="1" x14ac:dyDescent="0.4">
      <c r="A31" s="208"/>
      <c r="B31" s="174"/>
      <c r="C31" s="172"/>
      <c r="D31" s="80" t="s">
        <v>33</v>
      </c>
      <c r="E31" s="10"/>
      <c r="F31" s="162"/>
      <c r="G31" s="162"/>
      <c r="H31" s="162"/>
      <c r="I31" s="162"/>
      <c r="J31" s="162"/>
      <c r="K31" s="203"/>
    </row>
    <row r="32" spans="1:11" ht="29.5" thickBot="1" x14ac:dyDescent="0.4">
      <c r="A32" s="208"/>
      <c r="B32" s="174"/>
      <c r="C32" s="172"/>
      <c r="D32" s="80" t="s">
        <v>34</v>
      </c>
      <c r="E32" s="10"/>
      <c r="F32" s="162"/>
      <c r="G32" s="162"/>
      <c r="H32" s="162"/>
      <c r="I32" s="162"/>
      <c r="J32" s="162"/>
      <c r="K32" s="203"/>
    </row>
    <row r="33" spans="1:11" ht="44" thickBot="1" x14ac:dyDescent="0.4">
      <c r="A33" s="208"/>
      <c r="B33" s="177"/>
      <c r="C33" s="176"/>
      <c r="D33" s="81" t="s">
        <v>35</v>
      </c>
      <c r="E33" s="12"/>
      <c r="F33" s="163"/>
      <c r="G33" s="163"/>
      <c r="H33" s="163"/>
      <c r="I33" s="163"/>
      <c r="J33" s="163"/>
      <c r="K33" s="204"/>
    </row>
    <row r="34" spans="1:11" ht="15" thickBot="1" x14ac:dyDescent="0.4">
      <c r="A34" s="208"/>
      <c r="B34" s="184" t="s">
        <v>131</v>
      </c>
      <c r="C34" s="185"/>
      <c r="D34" s="186"/>
      <c r="E34" s="108" t="e" cm="1">
        <f t="array" ref="E34">SUM(INDEX(Results!$K$21:$K$26,N(IF(1,MATCH(E28:E33,Results!$B$21:$B$26,0)))))/(COUNTIF(E28:E33,"&lt;&gt;Not applicable"))</f>
        <v>#N/A</v>
      </c>
      <c r="F34" s="200"/>
      <c r="G34" s="201"/>
      <c r="H34" s="201"/>
      <c r="I34" s="201"/>
      <c r="J34" s="201"/>
      <c r="K34" s="202"/>
    </row>
    <row r="35" spans="1:11" ht="15" thickBot="1" x14ac:dyDescent="0.4">
      <c r="A35" s="208"/>
      <c r="B35" s="174">
        <v>2.2000000000000002</v>
      </c>
      <c r="C35" s="172" t="s">
        <v>116</v>
      </c>
      <c r="D35" s="78" t="s">
        <v>36</v>
      </c>
      <c r="E35" s="193"/>
      <c r="F35" s="194"/>
      <c r="G35" s="194"/>
      <c r="H35" s="194"/>
      <c r="I35" s="194"/>
      <c r="J35" s="194"/>
      <c r="K35" s="195"/>
    </row>
    <row r="36" spans="1:11" ht="15" thickBot="1" x14ac:dyDescent="0.4">
      <c r="A36" s="208"/>
      <c r="B36" s="174"/>
      <c r="C36" s="172"/>
      <c r="D36" s="79" t="s">
        <v>225</v>
      </c>
      <c r="E36" s="9"/>
      <c r="F36" s="164"/>
      <c r="G36" s="164"/>
      <c r="H36" s="164"/>
      <c r="I36" s="164"/>
      <c r="J36" s="164"/>
      <c r="K36" s="210"/>
    </row>
    <row r="37" spans="1:11" ht="29.5" thickBot="1" x14ac:dyDescent="0.4">
      <c r="A37" s="208"/>
      <c r="B37" s="174"/>
      <c r="C37" s="172"/>
      <c r="D37" s="80" t="s">
        <v>226</v>
      </c>
      <c r="E37" s="10"/>
      <c r="F37" s="162"/>
      <c r="G37" s="162"/>
      <c r="H37" s="162"/>
      <c r="I37" s="162"/>
      <c r="J37" s="162"/>
      <c r="K37" s="203"/>
    </row>
    <row r="38" spans="1:11" ht="15" thickBot="1" x14ac:dyDescent="0.4">
      <c r="A38" s="208"/>
      <c r="B38" s="174"/>
      <c r="C38" s="172"/>
      <c r="D38" s="80" t="s">
        <v>37</v>
      </c>
      <c r="E38" s="10"/>
      <c r="F38" s="162"/>
      <c r="G38" s="162"/>
      <c r="H38" s="162"/>
      <c r="I38" s="162"/>
      <c r="J38" s="162"/>
      <c r="K38" s="203"/>
    </row>
    <row r="39" spans="1:11" ht="44" thickBot="1" x14ac:dyDescent="0.4">
      <c r="A39" s="208"/>
      <c r="B39" s="174"/>
      <c r="C39" s="172"/>
      <c r="D39" s="80" t="s">
        <v>227</v>
      </c>
      <c r="E39" s="10"/>
      <c r="F39" s="162"/>
      <c r="G39" s="162"/>
      <c r="H39" s="162"/>
      <c r="I39" s="162"/>
      <c r="J39" s="162"/>
      <c r="K39" s="203"/>
    </row>
    <row r="40" spans="1:11" ht="15" thickBot="1" x14ac:dyDescent="0.4">
      <c r="A40" s="208"/>
      <c r="B40" s="177"/>
      <c r="C40" s="176"/>
      <c r="D40" s="81" t="s">
        <v>132</v>
      </c>
      <c r="E40" s="12"/>
      <c r="F40" s="163"/>
      <c r="G40" s="163"/>
      <c r="H40" s="163"/>
      <c r="I40" s="163"/>
      <c r="J40" s="163"/>
      <c r="K40" s="204"/>
    </row>
    <row r="41" spans="1:11" ht="15" thickBot="1" x14ac:dyDescent="0.4">
      <c r="A41" s="208"/>
      <c r="B41" s="184" t="s">
        <v>131</v>
      </c>
      <c r="C41" s="185"/>
      <c r="D41" s="186"/>
      <c r="E41" s="108" t="e" cm="1">
        <f t="array" ref="E41">SUM(INDEX(Results!$K$21:$K$26,N(IF(1,MATCH(E36:E40,Results!$B$21:$B$26,0)))))/(COUNTIF(E36:E40,"&lt;&gt;Not applicable"))</f>
        <v>#N/A</v>
      </c>
      <c r="F41" s="200"/>
      <c r="G41" s="201"/>
      <c r="H41" s="201"/>
      <c r="I41" s="201"/>
      <c r="J41" s="201"/>
      <c r="K41" s="202"/>
    </row>
    <row r="42" spans="1:11" ht="15" thickBot="1" x14ac:dyDescent="0.4">
      <c r="A42" s="208"/>
      <c r="B42" s="174">
        <v>2.2999999999999998</v>
      </c>
      <c r="C42" s="183" t="s">
        <v>224</v>
      </c>
      <c r="D42" s="78" t="s">
        <v>16</v>
      </c>
      <c r="E42" s="193"/>
      <c r="F42" s="194"/>
      <c r="G42" s="194"/>
      <c r="H42" s="194"/>
      <c r="I42" s="194"/>
      <c r="J42" s="194"/>
      <c r="K42" s="195"/>
    </row>
    <row r="43" spans="1:11" ht="29.5" thickBot="1" x14ac:dyDescent="0.4">
      <c r="A43" s="208"/>
      <c r="B43" s="174"/>
      <c r="C43" s="172"/>
      <c r="D43" s="79" t="s">
        <v>38</v>
      </c>
      <c r="E43" s="9"/>
      <c r="F43" s="164"/>
      <c r="G43" s="164"/>
      <c r="H43" s="164"/>
      <c r="I43" s="164"/>
      <c r="J43" s="164"/>
      <c r="K43" s="210"/>
    </row>
    <row r="44" spans="1:11" ht="29.5" thickBot="1" x14ac:dyDescent="0.4">
      <c r="A44" s="208"/>
      <c r="B44" s="174"/>
      <c r="C44" s="172"/>
      <c r="D44" s="80" t="s">
        <v>39</v>
      </c>
      <c r="E44" s="10"/>
      <c r="F44" s="162"/>
      <c r="G44" s="162"/>
      <c r="H44" s="162"/>
      <c r="I44" s="162"/>
      <c r="J44" s="162"/>
      <c r="K44" s="203"/>
    </row>
    <row r="45" spans="1:11" ht="58.5" thickBot="1" x14ac:dyDescent="0.4">
      <c r="A45" s="208"/>
      <c r="B45" s="174"/>
      <c r="C45" s="172"/>
      <c r="D45" s="80" t="s">
        <v>228</v>
      </c>
      <c r="E45" s="10"/>
      <c r="F45" s="162"/>
      <c r="G45" s="162"/>
      <c r="H45" s="162"/>
      <c r="I45" s="162"/>
      <c r="J45" s="162"/>
      <c r="K45" s="203"/>
    </row>
    <row r="46" spans="1:11" ht="44" thickBot="1" x14ac:dyDescent="0.4">
      <c r="A46" s="208"/>
      <c r="B46" s="174"/>
      <c r="C46" s="172"/>
      <c r="D46" s="84" t="s">
        <v>229</v>
      </c>
      <c r="E46" s="10"/>
      <c r="F46" s="162"/>
      <c r="G46" s="162"/>
      <c r="H46" s="162"/>
      <c r="I46" s="162"/>
      <c r="J46" s="162"/>
      <c r="K46" s="203"/>
    </row>
    <row r="47" spans="1:11" ht="44" thickBot="1" x14ac:dyDescent="0.4">
      <c r="A47" s="208"/>
      <c r="B47" s="174"/>
      <c r="C47" s="172"/>
      <c r="D47" s="85" t="s">
        <v>230</v>
      </c>
      <c r="E47" s="10"/>
      <c r="F47" s="162"/>
      <c r="G47" s="162"/>
      <c r="H47" s="162"/>
      <c r="I47" s="162"/>
      <c r="J47" s="162"/>
      <c r="K47" s="203"/>
    </row>
    <row r="48" spans="1:11" ht="29.5" thickBot="1" x14ac:dyDescent="0.4">
      <c r="A48" s="208"/>
      <c r="B48" s="174"/>
      <c r="C48" s="172"/>
      <c r="D48" s="80" t="s">
        <v>231</v>
      </c>
      <c r="E48" s="10"/>
      <c r="F48" s="162"/>
      <c r="G48" s="162"/>
      <c r="H48" s="162"/>
      <c r="I48" s="162"/>
      <c r="J48" s="162"/>
      <c r="K48" s="203"/>
    </row>
    <row r="49" spans="1:11" ht="44" thickBot="1" x14ac:dyDescent="0.4">
      <c r="A49" s="208"/>
      <c r="B49" s="174"/>
      <c r="C49" s="172"/>
      <c r="D49" s="81" t="s">
        <v>232</v>
      </c>
      <c r="E49" s="10"/>
      <c r="F49" s="162"/>
      <c r="G49" s="162"/>
      <c r="H49" s="162"/>
      <c r="I49" s="162"/>
      <c r="J49" s="162"/>
      <c r="K49" s="203"/>
    </row>
    <row r="50" spans="1:11" ht="15" thickBot="1" x14ac:dyDescent="0.4">
      <c r="A50" s="209"/>
      <c r="B50" s="184" t="s">
        <v>131</v>
      </c>
      <c r="C50" s="185"/>
      <c r="D50" s="186"/>
      <c r="E50" s="108" t="e" cm="1">
        <f t="array" ref="E50">SUM(INDEX(Results!$K$21:$K$26,N(IF(1,MATCH(E43:E49,Results!$B$21:$B$26,0)))))/(COUNTIF(E43:E49,"&lt;&gt;Not applicable"))</f>
        <v>#N/A</v>
      </c>
      <c r="F50" s="200"/>
      <c r="G50" s="201"/>
      <c r="H50" s="201"/>
      <c r="I50" s="201"/>
      <c r="J50" s="201"/>
      <c r="K50" s="202"/>
    </row>
    <row r="51" spans="1:11" ht="15" thickBot="1" x14ac:dyDescent="0.4">
      <c r="A51" s="40"/>
      <c r="B51" s="216"/>
      <c r="C51" s="217"/>
      <c r="D51" s="217"/>
      <c r="E51" s="217"/>
      <c r="F51" s="217"/>
      <c r="G51" s="217"/>
      <c r="H51" s="217"/>
      <c r="I51" s="217"/>
      <c r="J51" s="217"/>
      <c r="K51" s="218"/>
    </row>
    <row r="52" spans="1:11" ht="29.5" thickBot="1" x14ac:dyDescent="0.4">
      <c r="A52" s="205" t="s">
        <v>175</v>
      </c>
      <c r="B52" s="173">
        <v>3.1</v>
      </c>
      <c r="C52" s="175" t="s">
        <v>233</v>
      </c>
      <c r="D52" s="13" t="s">
        <v>40</v>
      </c>
      <c r="E52" s="193"/>
      <c r="F52" s="194"/>
      <c r="G52" s="194"/>
      <c r="H52" s="194"/>
      <c r="I52" s="194"/>
      <c r="J52" s="194"/>
      <c r="K52" s="195"/>
    </row>
    <row r="53" spans="1:11" ht="29.5" thickBot="1" x14ac:dyDescent="0.4">
      <c r="A53" s="208"/>
      <c r="B53" s="174"/>
      <c r="C53" s="183"/>
      <c r="D53" s="16" t="s">
        <v>41</v>
      </c>
      <c r="E53" s="15"/>
      <c r="F53" s="190"/>
      <c r="G53" s="165"/>
      <c r="H53" s="165"/>
      <c r="I53" s="165"/>
      <c r="J53" s="165"/>
      <c r="K53" s="211"/>
    </row>
    <row r="54" spans="1:11" ht="29.5" thickBot="1" x14ac:dyDescent="0.4">
      <c r="A54" s="208"/>
      <c r="B54" s="174"/>
      <c r="C54" s="183"/>
      <c r="D54" s="3" t="s">
        <v>42</v>
      </c>
      <c r="E54" s="7"/>
      <c r="F54" s="191"/>
      <c r="G54" s="166"/>
      <c r="H54" s="166"/>
      <c r="I54" s="166"/>
      <c r="J54" s="166"/>
      <c r="K54" s="212"/>
    </row>
    <row r="55" spans="1:11" ht="44" thickBot="1" x14ac:dyDescent="0.4">
      <c r="A55" s="208"/>
      <c r="B55" s="174"/>
      <c r="C55" s="183"/>
      <c r="D55" s="3" t="s">
        <v>43</v>
      </c>
      <c r="E55" s="7"/>
      <c r="F55" s="191"/>
      <c r="G55" s="166"/>
      <c r="H55" s="166"/>
      <c r="I55" s="166"/>
      <c r="J55" s="166"/>
      <c r="K55" s="212"/>
    </row>
    <row r="56" spans="1:11" ht="29.5" thickBot="1" x14ac:dyDescent="0.4">
      <c r="A56" s="208"/>
      <c r="B56" s="174"/>
      <c r="C56" s="183"/>
      <c r="D56" s="4" t="s">
        <v>234</v>
      </c>
      <c r="E56" s="6"/>
      <c r="F56" s="191"/>
      <c r="G56" s="166"/>
      <c r="H56" s="166"/>
      <c r="I56" s="166"/>
      <c r="J56" s="166"/>
      <c r="K56" s="212"/>
    </row>
    <row r="57" spans="1:11" ht="58.5" thickBot="1" x14ac:dyDescent="0.4">
      <c r="A57" s="208"/>
      <c r="B57" s="174"/>
      <c r="C57" s="183"/>
      <c r="D57" s="1" t="s">
        <v>44</v>
      </c>
      <c r="E57" s="6"/>
      <c r="F57" s="191"/>
      <c r="G57" s="166"/>
      <c r="H57" s="166"/>
      <c r="I57" s="166"/>
      <c r="J57" s="166"/>
      <c r="K57" s="212"/>
    </row>
    <row r="58" spans="1:11" ht="44" thickBot="1" x14ac:dyDescent="0.4">
      <c r="A58" s="208"/>
      <c r="B58" s="177"/>
      <c r="C58" s="199"/>
      <c r="D58" s="5" t="s">
        <v>45</v>
      </c>
      <c r="E58" s="8"/>
      <c r="F58" s="192"/>
      <c r="G58" s="167"/>
      <c r="H58" s="167"/>
      <c r="I58" s="167"/>
      <c r="J58" s="167"/>
      <c r="K58" s="213"/>
    </row>
    <row r="59" spans="1:11" x14ac:dyDescent="0.35">
      <c r="A59" s="208"/>
      <c r="B59" s="184" t="s">
        <v>131</v>
      </c>
      <c r="C59" s="185"/>
      <c r="D59" s="186"/>
      <c r="E59" s="108" t="e" cm="1">
        <f t="array" ref="E59">SUM(INDEX(Results!$K$21:$K$26,N(IF(1,MATCH(E53:E58,Results!$B$21:$B$26,0)))))/(COUNTIF(E53:E58,"&lt;&gt;Not applicable"))</f>
        <v>#N/A</v>
      </c>
      <c r="F59" s="200"/>
      <c r="G59" s="201"/>
      <c r="H59" s="201"/>
      <c r="I59" s="201"/>
      <c r="J59" s="201"/>
      <c r="K59" s="202"/>
    </row>
    <row r="60" spans="1:11" ht="15" thickBot="1" x14ac:dyDescent="0.4">
      <c r="A60" s="208"/>
      <c r="B60" s="174">
        <v>3.2</v>
      </c>
      <c r="C60" s="183" t="s">
        <v>163</v>
      </c>
      <c r="D60" s="13" t="s">
        <v>46</v>
      </c>
      <c r="E60" s="193"/>
      <c r="F60" s="194"/>
      <c r="G60" s="194"/>
      <c r="H60" s="194"/>
      <c r="I60" s="194"/>
      <c r="J60" s="194"/>
      <c r="K60" s="195"/>
    </row>
    <row r="61" spans="1:11" ht="29.5" thickBot="1" x14ac:dyDescent="0.4">
      <c r="A61" s="208"/>
      <c r="B61" s="174"/>
      <c r="C61" s="172"/>
      <c r="D61" s="17" t="s">
        <v>47</v>
      </c>
      <c r="E61" s="9"/>
      <c r="F61" s="162"/>
      <c r="G61" s="162"/>
      <c r="H61" s="162"/>
      <c r="I61" s="162"/>
      <c r="J61" s="162"/>
      <c r="K61" s="203"/>
    </row>
    <row r="62" spans="1:11" ht="29.5" thickBot="1" x14ac:dyDescent="0.4">
      <c r="A62" s="208"/>
      <c r="B62" s="174"/>
      <c r="C62" s="172"/>
      <c r="D62" s="4" t="s">
        <v>48</v>
      </c>
      <c r="E62" s="10"/>
      <c r="F62" s="162"/>
      <c r="G62" s="162"/>
      <c r="H62" s="162"/>
      <c r="I62" s="162"/>
      <c r="J62" s="162"/>
      <c r="K62" s="203"/>
    </row>
    <row r="63" spans="1:11" ht="29.5" thickBot="1" x14ac:dyDescent="0.4">
      <c r="A63" s="208"/>
      <c r="B63" s="174"/>
      <c r="C63" s="172"/>
      <c r="D63" s="4" t="s">
        <v>49</v>
      </c>
      <c r="E63" s="9"/>
      <c r="F63" s="162"/>
      <c r="G63" s="162"/>
      <c r="H63" s="162"/>
      <c r="I63" s="162"/>
      <c r="J63" s="162"/>
      <c r="K63" s="203"/>
    </row>
    <row r="64" spans="1:11" ht="15" thickBot="1" x14ac:dyDescent="0.4">
      <c r="A64" s="208"/>
      <c r="B64" s="177"/>
      <c r="C64" s="176"/>
      <c r="D64" s="18" t="s">
        <v>50</v>
      </c>
      <c r="E64" s="11"/>
      <c r="F64" s="163"/>
      <c r="G64" s="163"/>
      <c r="H64" s="163"/>
      <c r="I64" s="163"/>
      <c r="J64" s="163"/>
      <c r="K64" s="204"/>
    </row>
    <row r="65" spans="1:11" ht="15" thickBot="1" x14ac:dyDescent="0.4">
      <c r="A65" s="209"/>
      <c r="B65" s="187" t="s">
        <v>131</v>
      </c>
      <c r="C65" s="188"/>
      <c r="D65" s="189"/>
      <c r="E65" s="109" t="e" cm="1">
        <f t="array" ref="E65">SUM(INDEX(Results!$K$21:$K$26,N(IF(1,MATCH(E61:E64,Results!$B$21:$B$26,0)))))/(COUNTIF(E61:E64,"&lt;&gt;Not applicable"))</f>
        <v>#N/A</v>
      </c>
      <c r="F65" s="196"/>
      <c r="G65" s="197"/>
      <c r="H65" s="197"/>
      <c r="I65" s="197"/>
      <c r="J65" s="197"/>
      <c r="K65" s="198"/>
    </row>
  </sheetData>
  <mergeCells count="94">
    <mergeCell ref="B1:C1"/>
    <mergeCell ref="B26:K26"/>
    <mergeCell ref="B51:K51"/>
    <mergeCell ref="F28:F33"/>
    <mergeCell ref="G28:G33"/>
    <mergeCell ref="K28:K33"/>
    <mergeCell ref="F25:K25"/>
    <mergeCell ref="F34:K34"/>
    <mergeCell ref="F41:K41"/>
    <mergeCell ref="F50:K50"/>
    <mergeCell ref="F36:F40"/>
    <mergeCell ref="G36:G40"/>
    <mergeCell ref="K36:K40"/>
    <mergeCell ref="H18:H24"/>
    <mergeCell ref="I18:I24"/>
    <mergeCell ref="J18:J24"/>
    <mergeCell ref="A2:A25"/>
    <mergeCell ref="A27:A50"/>
    <mergeCell ref="A52:A65"/>
    <mergeCell ref="G43:G49"/>
    <mergeCell ref="K43:K49"/>
    <mergeCell ref="G53:G58"/>
    <mergeCell ref="K53:K58"/>
    <mergeCell ref="E35:K35"/>
    <mergeCell ref="F18:F24"/>
    <mergeCell ref="K61:K64"/>
    <mergeCell ref="F8:K8"/>
    <mergeCell ref="F16:K16"/>
    <mergeCell ref="E60:K60"/>
    <mergeCell ref="G18:G24"/>
    <mergeCell ref="K18:K24"/>
    <mergeCell ref="E27:K27"/>
    <mergeCell ref="E2:K2"/>
    <mergeCell ref="E9:K9"/>
    <mergeCell ref="E17:K17"/>
    <mergeCell ref="F3:F7"/>
    <mergeCell ref="G3:G7"/>
    <mergeCell ref="K3:K7"/>
    <mergeCell ref="F10:F15"/>
    <mergeCell ref="G10:G15"/>
    <mergeCell ref="K10:K15"/>
    <mergeCell ref="H3:H7"/>
    <mergeCell ref="I3:I7"/>
    <mergeCell ref="J3:J7"/>
    <mergeCell ref="H10:H15"/>
    <mergeCell ref="I10:I15"/>
    <mergeCell ref="J10:J15"/>
    <mergeCell ref="B50:D50"/>
    <mergeCell ref="B59:D59"/>
    <mergeCell ref="B65:D65"/>
    <mergeCell ref="F53:F58"/>
    <mergeCell ref="E42:K42"/>
    <mergeCell ref="F65:K65"/>
    <mergeCell ref="B52:B58"/>
    <mergeCell ref="C52:C58"/>
    <mergeCell ref="B60:B64"/>
    <mergeCell ref="C60:C64"/>
    <mergeCell ref="F61:F64"/>
    <mergeCell ref="G61:G64"/>
    <mergeCell ref="F59:K59"/>
    <mergeCell ref="E52:K52"/>
    <mergeCell ref="F43:F49"/>
    <mergeCell ref="H61:H64"/>
    <mergeCell ref="C27:C33"/>
    <mergeCell ref="B27:B33"/>
    <mergeCell ref="B35:B40"/>
    <mergeCell ref="C35:C40"/>
    <mergeCell ref="B42:B49"/>
    <mergeCell ref="C42:C49"/>
    <mergeCell ref="B34:D34"/>
    <mergeCell ref="B41:D41"/>
    <mergeCell ref="B25:D25"/>
    <mergeCell ref="C2:C7"/>
    <mergeCell ref="B2:B7"/>
    <mergeCell ref="C9:C15"/>
    <mergeCell ref="C17:C24"/>
    <mergeCell ref="B9:B15"/>
    <mergeCell ref="B17:B24"/>
    <mergeCell ref="B8:D8"/>
    <mergeCell ref="B16:D16"/>
    <mergeCell ref="H28:H33"/>
    <mergeCell ref="I28:I33"/>
    <mergeCell ref="J28:J33"/>
    <mergeCell ref="H36:H40"/>
    <mergeCell ref="I36:I40"/>
    <mergeCell ref="J36:J40"/>
    <mergeCell ref="I61:I64"/>
    <mergeCell ref="J61:J64"/>
    <mergeCell ref="H43:H49"/>
    <mergeCell ref="I43:I49"/>
    <mergeCell ref="J43:J49"/>
    <mergeCell ref="H53:H58"/>
    <mergeCell ref="I53:I58"/>
    <mergeCell ref="J53:J58"/>
  </mergeCells>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E700D60-3FE7-4888-AE85-CBCC02312429}">
          <x14:formula1>
            <xm:f>Results!$B$21:$B$26</xm:f>
          </x14:formula1>
          <xm:sqref>E10:E15 E61:E64 E36:E40 E28:E33 E18:E24 E53:E58 E3:E7 E43:E49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7B75-5815-4A3D-8463-F5B13C56F246}">
  <dimension ref="A1:K75"/>
  <sheetViews>
    <sheetView showGridLines="0" zoomScaleNormal="100" workbookViewId="0">
      <pane xSplit="3" ySplit="1" topLeftCell="D2" activePane="bottomRight" state="frozen"/>
      <selection pane="topRight" activeCell="C1" sqref="C1"/>
      <selection pane="bottomLeft" activeCell="A2" sqref="A2"/>
      <selection pane="bottomRight" activeCell="E3" sqref="E3"/>
    </sheetView>
  </sheetViews>
  <sheetFormatPr defaultColWidth="8.81640625" defaultRowHeight="14.5" x14ac:dyDescent="0.35"/>
  <cols>
    <col min="1" max="1" width="10.7265625" customWidth="1"/>
    <col min="3" max="3" width="35.81640625" customWidth="1"/>
    <col min="4" max="4" width="86.453125" customWidth="1"/>
    <col min="5" max="5" width="13.1796875" customWidth="1"/>
    <col min="6" max="6" width="35.7265625" customWidth="1"/>
    <col min="7" max="7" width="35.453125" customWidth="1"/>
    <col min="8" max="8" width="25.81640625" customWidth="1"/>
    <col min="9" max="10" width="16.7265625" customWidth="1"/>
    <col min="11" max="11" width="33.26953125" customWidth="1"/>
  </cols>
  <sheetData>
    <row r="1" spans="1:11" ht="47" thickBot="1" x14ac:dyDescent="0.4">
      <c r="A1" s="67" t="s">
        <v>191</v>
      </c>
      <c r="B1" s="214" t="s">
        <v>113</v>
      </c>
      <c r="C1" s="253"/>
      <c r="D1" s="68" t="s">
        <v>112</v>
      </c>
      <c r="E1" s="75" t="s">
        <v>117</v>
      </c>
      <c r="F1" s="76" t="s">
        <v>201</v>
      </c>
      <c r="G1" s="73" t="s">
        <v>202</v>
      </c>
      <c r="H1" s="73" t="s">
        <v>203</v>
      </c>
      <c r="I1" s="73" t="s">
        <v>204</v>
      </c>
      <c r="J1" s="73" t="s">
        <v>205</v>
      </c>
      <c r="K1" s="74" t="s">
        <v>206</v>
      </c>
    </row>
    <row r="2" spans="1:11" ht="15" thickBot="1" x14ac:dyDescent="0.4">
      <c r="A2" s="258" t="s">
        <v>235</v>
      </c>
      <c r="B2" s="229">
        <v>4.0999999999999996</v>
      </c>
      <c r="C2" s="232" t="s">
        <v>236</v>
      </c>
      <c r="D2" s="86" t="s">
        <v>51</v>
      </c>
      <c r="E2" s="226"/>
      <c r="F2" s="227"/>
      <c r="G2" s="227"/>
      <c r="H2" s="227"/>
      <c r="I2" s="227"/>
      <c r="J2" s="227"/>
      <c r="K2" s="228"/>
    </row>
    <row r="3" spans="1:11" ht="29.5" thickBot="1" x14ac:dyDescent="0.4">
      <c r="A3" s="259"/>
      <c r="B3" s="230"/>
      <c r="C3" s="233"/>
      <c r="D3" s="87" t="s">
        <v>237</v>
      </c>
      <c r="E3" s="21"/>
      <c r="F3" s="252"/>
      <c r="G3" s="252"/>
      <c r="H3" s="252"/>
      <c r="I3" s="252"/>
      <c r="J3" s="257"/>
      <c r="K3" s="246"/>
    </row>
    <row r="4" spans="1:11" ht="44" thickBot="1" x14ac:dyDescent="0.4">
      <c r="A4" s="259"/>
      <c r="B4" s="230"/>
      <c r="C4" s="233"/>
      <c r="D4" s="88" t="s">
        <v>238</v>
      </c>
      <c r="E4" s="19"/>
      <c r="F4" s="252"/>
      <c r="G4" s="252"/>
      <c r="H4" s="252"/>
      <c r="I4" s="252"/>
      <c r="J4" s="257"/>
      <c r="K4" s="247"/>
    </row>
    <row r="5" spans="1:11" ht="29.5" thickBot="1" x14ac:dyDescent="0.4">
      <c r="A5" s="259"/>
      <c r="B5" s="230"/>
      <c r="C5" s="233"/>
      <c r="D5" s="89" t="s">
        <v>239</v>
      </c>
      <c r="E5" s="19"/>
      <c r="F5" s="252"/>
      <c r="G5" s="252"/>
      <c r="H5" s="252"/>
      <c r="I5" s="252"/>
      <c r="J5" s="257"/>
      <c r="K5" s="247"/>
    </row>
    <row r="6" spans="1:11" ht="44" thickBot="1" x14ac:dyDescent="0.4">
      <c r="A6" s="259"/>
      <c r="B6" s="230"/>
      <c r="C6" s="233"/>
      <c r="D6" s="88" t="s">
        <v>240</v>
      </c>
      <c r="E6" s="19"/>
      <c r="F6" s="252"/>
      <c r="G6" s="252"/>
      <c r="H6" s="252"/>
      <c r="I6" s="252"/>
      <c r="J6" s="257"/>
      <c r="K6" s="247"/>
    </row>
    <row r="7" spans="1:11" ht="44" thickBot="1" x14ac:dyDescent="0.4">
      <c r="A7" s="259"/>
      <c r="B7" s="230"/>
      <c r="C7" s="233"/>
      <c r="D7" s="88" t="s">
        <v>241</v>
      </c>
      <c r="E7" s="19"/>
      <c r="F7" s="252"/>
      <c r="G7" s="252"/>
      <c r="H7" s="252"/>
      <c r="I7" s="252"/>
      <c r="J7" s="257"/>
      <c r="K7" s="247"/>
    </row>
    <row r="8" spans="1:11" ht="29.5" thickBot="1" x14ac:dyDescent="0.4">
      <c r="A8" s="259"/>
      <c r="B8" s="230"/>
      <c r="C8" s="233"/>
      <c r="D8" s="88" t="s">
        <v>242</v>
      </c>
      <c r="E8" s="19"/>
      <c r="F8" s="252"/>
      <c r="G8" s="252"/>
      <c r="H8" s="252"/>
      <c r="I8" s="252"/>
      <c r="J8" s="257"/>
      <c r="K8" s="247"/>
    </row>
    <row r="9" spans="1:11" ht="44" thickBot="1" x14ac:dyDescent="0.4">
      <c r="A9" s="259"/>
      <c r="B9" s="230"/>
      <c r="C9" s="233"/>
      <c r="D9" s="88" t="s">
        <v>243</v>
      </c>
      <c r="E9" s="19"/>
      <c r="F9" s="252"/>
      <c r="G9" s="252"/>
      <c r="H9" s="252"/>
      <c r="I9" s="252"/>
      <c r="J9" s="257"/>
      <c r="K9" s="247"/>
    </row>
    <row r="10" spans="1:11" ht="44" thickBot="1" x14ac:dyDescent="0.4">
      <c r="A10" s="259"/>
      <c r="B10" s="230"/>
      <c r="C10" s="233"/>
      <c r="D10" s="88" t="s">
        <v>244</v>
      </c>
      <c r="E10" s="19"/>
      <c r="F10" s="252"/>
      <c r="G10" s="252"/>
      <c r="H10" s="252"/>
      <c r="I10" s="252"/>
      <c r="J10" s="257"/>
      <c r="K10" s="247"/>
    </row>
    <row r="11" spans="1:11" ht="29.5" thickBot="1" x14ac:dyDescent="0.4">
      <c r="A11" s="259"/>
      <c r="B11" s="230"/>
      <c r="C11" s="233"/>
      <c r="D11" s="88" t="s">
        <v>245</v>
      </c>
      <c r="E11" s="19"/>
      <c r="F11" s="252"/>
      <c r="G11" s="252"/>
      <c r="H11" s="252"/>
      <c r="I11" s="252"/>
      <c r="J11" s="257"/>
      <c r="K11" s="247"/>
    </row>
    <row r="12" spans="1:11" ht="44" thickBot="1" x14ac:dyDescent="0.4">
      <c r="A12" s="259"/>
      <c r="B12" s="230"/>
      <c r="C12" s="233"/>
      <c r="D12" s="88" t="s">
        <v>246</v>
      </c>
      <c r="E12" s="19"/>
      <c r="F12" s="252"/>
      <c r="G12" s="252"/>
      <c r="H12" s="252"/>
      <c r="I12" s="252"/>
      <c r="J12" s="257"/>
      <c r="K12" s="247"/>
    </row>
    <row r="13" spans="1:11" ht="58.5" thickBot="1" x14ac:dyDescent="0.4">
      <c r="A13" s="259"/>
      <c r="B13" s="230"/>
      <c r="C13" s="233"/>
      <c r="D13" s="88" t="s">
        <v>247</v>
      </c>
      <c r="E13" s="82"/>
      <c r="F13" s="252"/>
      <c r="G13" s="252"/>
      <c r="H13" s="252"/>
      <c r="I13" s="252"/>
      <c r="J13" s="257"/>
      <c r="K13" s="247"/>
    </row>
    <row r="14" spans="1:11" ht="29.5" thickBot="1" x14ac:dyDescent="0.4">
      <c r="A14" s="259"/>
      <c r="B14" s="231"/>
      <c r="C14" s="234"/>
      <c r="D14" s="90" t="s">
        <v>248</v>
      </c>
      <c r="E14" s="20"/>
      <c r="F14" s="252"/>
      <c r="G14" s="252"/>
      <c r="H14" s="252"/>
      <c r="I14" s="252"/>
      <c r="J14" s="257"/>
      <c r="K14" s="248"/>
    </row>
    <row r="15" spans="1:11" ht="15" thickBot="1" x14ac:dyDescent="0.4">
      <c r="A15" s="259"/>
      <c r="B15" s="235" t="s">
        <v>131</v>
      </c>
      <c r="C15" s="236"/>
      <c r="D15" s="237"/>
      <c r="E15" s="111" t="e" cm="1">
        <f t="array" ref="E15">SUM(INDEX(Results!$K$21:$K$26,N(IF(1,MATCH(E3:E14,Results!$B$21:$B$26,0)))))/(COUNTIF(E3:E14,"&lt;&gt;Not applicable"))</f>
        <v>#N/A</v>
      </c>
      <c r="F15" s="220"/>
      <c r="G15" s="221"/>
      <c r="H15" s="221"/>
      <c r="I15" s="221"/>
      <c r="J15" s="221"/>
      <c r="K15" s="222"/>
    </row>
    <row r="16" spans="1:11" ht="15" thickBot="1" x14ac:dyDescent="0.4">
      <c r="A16" s="259"/>
      <c r="B16" s="229">
        <v>4.2</v>
      </c>
      <c r="C16" s="232" t="s">
        <v>274</v>
      </c>
      <c r="D16" s="86" t="s">
        <v>51</v>
      </c>
      <c r="E16" s="226"/>
      <c r="F16" s="227"/>
      <c r="G16" s="227"/>
      <c r="H16" s="227"/>
      <c r="I16" s="227"/>
      <c r="J16" s="227"/>
      <c r="K16" s="228"/>
    </row>
    <row r="17" spans="1:11" ht="29.5" thickBot="1" x14ac:dyDescent="0.4">
      <c r="A17" s="259"/>
      <c r="B17" s="230"/>
      <c r="C17" s="233"/>
      <c r="D17" s="87" t="s">
        <v>249</v>
      </c>
      <c r="E17" s="21"/>
      <c r="F17" s="252"/>
      <c r="G17" s="252"/>
      <c r="H17" s="252"/>
      <c r="I17" s="252"/>
      <c r="J17" s="254"/>
      <c r="K17" s="219"/>
    </row>
    <row r="18" spans="1:11" ht="29.5" thickBot="1" x14ac:dyDescent="0.4">
      <c r="A18" s="259"/>
      <c r="B18" s="230"/>
      <c r="C18" s="233"/>
      <c r="D18" s="88" t="s">
        <v>250</v>
      </c>
      <c r="E18" s="19"/>
      <c r="F18" s="252"/>
      <c r="G18" s="252"/>
      <c r="H18" s="252"/>
      <c r="I18" s="252"/>
      <c r="J18" s="255"/>
      <c r="K18" s="219"/>
    </row>
    <row r="19" spans="1:11" ht="44" thickBot="1" x14ac:dyDescent="0.4">
      <c r="A19" s="259"/>
      <c r="B19" s="230"/>
      <c r="C19" s="233"/>
      <c r="D19" s="88" t="s">
        <v>251</v>
      </c>
      <c r="E19" s="19"/>
      <c r="F19" s="252"/>
      <c r="G19" s="252"/>
      <c r="H19" s="252"/>
      <c r="I19" s="252"/>
      <c r="J19" s="255"/>
      <c r="K19" s="219"/>
    </row>
    <row r="20" spans="1:11" ht="44" thickBot="1" x14ac:dyDescent="0.4">
      <c r="A20" s="259"/>
      <c r="B20" s="231"/>
      <c r="C20" s="234"/>
      <c r="D20" s="90" t="s">
        <v>52</v>
      </c>
      <c r="E20" s="20"/>
      <c r="F20" s="252"/>
      <c r="G20" s="252"/>
      <c r="H20" s="252"/>
      <c r="I20" s="252"/>
      <c r="J20" s="256"/>
      <c r="K20" s="219"/>
    </row>
    <row r="21" spans="1:11" ht="15" thickBot="1" x14ac:dyDescent="0.4">
      <c r="A21" s="259"/>
      <c r="B21" s="238" t="s">
        <v>131</v>
      </c>
      <c r="C21" s="239"/>
      <c r="D21" s="240"/>
      <c r="E21" s="111" t="e" cm="1">
        <f t="array" ref="E21">SUM(INDEX(Results!$K$21:$K$26,N(IF(1,MATCH(E17:E20,Results!$B$21:$B$26,0)))))/(COUNTIF(E17:E20,"&lt;&gt;Not applicable"))</f>
        <v>#N/A</v>
      </c>
      <c r="F21" s="220"/>
      <c r="G21" s="221"/>
      <c r="H21" s="221"/>
      <c r="I21" s="221"/>
      <c r="J21" s="221"/>
      <c r="K21" s="222"/>
    </row>
    <row r="22" spans="1:11" ht="15" thickBot="1" x14ac:dyDescent="0.4">
      <c r="A22" s="259"/>
      <c r="B22" s="241">
        <v>4.3</v>
      </c>
      <c r="C22" s="243" t="s">
        <v>164</v>
      </c>
      <c r="D22" s="91" t="s">
        <v>51</v>
      </c>
      <c r="E22" s="227"/>
      <c r="F22" s="227"/>
      <c r="G22" s="227"/>
      <c r="H22" s="227"/>
      <c r="I22" s="227"/>
      <c r="J22" s="227"/>
      <c r="K22" s="228"/>
    </row>
    <row r="23" spans="1:11" ht="44" thickBot="1" x14ac:dyDescent="0.4">
      <c r="A23" s="259"/>
      <c r="B23" s="230"/>
      <c r="C23" s="244"/>
      <c r="D23" s="92" t="s">
        <v>252</v>
      </c>
      <c r="E23" s="21"/>
      <c r="F23" s="252"/>
      <c r="G23" s="252"/>
      <c r="H23" s="252"/>
      <c r="I23" s="252"/>
      <c r="J23" s="257"/>
      <c r="K23" s="246"/>
    </row>
    <row r="24" spans="1:11" ht="73" thickBot="1" x14ac:dyDescent="0.4">
      <c r="A24" s="259"/>
      <c r="B24" s="230"/>
      <c r="C24" s="244"/>
      <c r="D24" s="92" t="s">
        <v>253</v>
      </c>
      <c r="E24" s="19"/>
      <c r="F24" s="252"/>
      <c r="G24" s="252"/>
      <c r="H24" s="252"/>
      <c r="I24" s="252"/>
      <c r="J24" s="257"/>
      <c r="K24" s="247"/>
    </row>
    <row r="25" spans="1:11" ht="29.5" thickBot="1" x14ac:dyDescent="0.4">
      <c r="A25" s="259"/>
      <c r="B25" s="230"/>
      <c r="C25" s="244"/>
      <c r="D25" s="92" t="s">
        <v>254</v>
      </c>
      <c r="E25" s="19"/>
      <c r="F25" s="252"/>
      <c r="G25" s="252"/>
      <c r="H25" s="252"/>
      <c r="I25" s="252"/>
      <c r="J25" s="257"/>
      <c r="K25" s="247"/>
    </row>
    <row r="26" spans="1:11" ht="44" thickBot="1" x14ac:dyDescent="0.4">
      <c r="A26" s="259"/>
      <c r="B26" s="230"/>
      <c r="C26" s="244"/>
      <c r="D26" s="92" t="s">
        <v>53</v>
      </c>
      <c r="E26" s="19"/>
      <c r="F26" s="252"/>
      <c r="G26" s="252"/>
      <c r="H26" s="252"/>
      <c r="I26" s="252"/>
      <c r="J26" s="257"/>
      <c r="K26" s="247"/>
    </row>
    <row r="27" spans="1:11" ht="58.5" thickBot="1" x14ac:dyDescent="0.4">
      <c r="A27" s="259"/>
      <c r="B27" s="242"/>
      <c r="C27" s="245"/>
      <c r="D27" s="93" t="s">
        <v>54</v>
      </c>
      <c r="E27" s="20"/>
      <c r="F27" s="252"/>
      <c r="G27" s="252"/>
      <c r="H27" s="252"/>
      <c r="I27" s="252"/>
      <c r="J27" s="257"/>
      <c r="K27" s="248"/>
    </row>
    <row r="28" spans="1:11" ht="15" thickBot="1" x14ac:dyDescent="0.4">
      <c r="A28" s="259"/>
      <c r="B28" s="235" t="s">
        <v>131</v>
      </c>
      <c r="C28" s="236"/>
      <c r="D28" s="237"/>
      <c r="E28" s="111" t="e" cm="1">
        <f t="array" ref="E28">SUM(INDEX(Results!$K$21:$K$26,N(IF(1,MATCH(E23:E27,Results!$B$21:$B$26,0)))))/(COUNTIF(E23:E27,"&lt;&gt;Not applicable"))</f>
        <v>#N/A</v>
      </c>
      <c r="F28" s="220"/>
      <c r="G28" s="221"/>
      <c r="H28" s="221"/>
      <c r="I28" s="221"/>
      <c r="J28" s="221"/>
      <c r="K28" s="222"/>
    </row>
    <row r="29" spans="1:11" ht="15" thickBot="1" x14ac:dyDescent="0.4">
      <c r="A29" s="259"/>
      <c r="B29" s="229">
        <v>4.4000000000000004</v>
      </c>
      <c r="C29" s="232" t="s">
        <v>275</v>
      </c>
      <c r="D29" s="86" t="s">
        <v>51</v>
      </c>
      <c r="E29" s="226"/>
      <c r="F29" s="227"/>
      <c r="G29" s="227"/>
      <c r="H29" s="227"/>
      <c r="I29" s="227"/>
      <c r="J29" s="227"/>
      <c r="K29" s="228"/>
    </row>
    <row r="30" spans="1:11" ht="29.5" thickBot="1" x14ac:dyDescent="0.4">
      <c r="A30" s="259"/>
      <c r="B30" s="230"/>
      <c r="C30" s="233"/>
      <c r="D30" s="87" t="s">
        <v>255</v>
      </c>
      <c r="E30" s="21"/>
      <c r="F30" s="252"/>
      <c r="G30" s="252"/>
      <c r="H30" s="252"/>
      <c r="I30" s="252"/>
      <c r="J30" s="257"/>
      <c r="K30" s="246"/>
    </row>
    <row r="31" spans="1:11" ht="29.5" thickBot="1" x14ac:dyDescent="0.4">
      <c r="A31" s="259"/>
      <c r="B31" s="230"/>
      <c r="C31" s="233"/>
      <c r="D31" s="88" t="s">
        <v>256</v>
      </c>
      <c r="E31" s="19"/>
      <c r="F31" s="252"/>
      <c r="G31" s="252"/>
      <c r="H31" s="252"/>
      <c r="I31" s="252"/>
      <c r="J31" s="257"/>
      <c r="K31" s="247"/>
    </row>
    <row r="32" spans="1:11" ht="29.5" thickBot="1" x14ac:dyDescent="0.4">
      <c r="A32" s="259"/>
      <c r="B32" s="230"/>
      <c r="C32" s="233"/>
      <c r="D32" s="88" t="s">
        <v>257</v>
      </c>
      <c r="E32" s="19"/>
      <c r="F32" s="252"/>
      <c r="G32" s="252"/>
      <c r="H32" s="252"/>
      <c r="I32" s="252"/>
      <c r="J32" s="257"/>
      <c r="K32" s="247"/>
    </row>
    <row r="33" spans="1:11" ht="44" thickBot="1" x14ac:dyDescent="0.4">
      <c r="A33" s="259"/>
      <c r="B33" s="230"/>
      <c r="C33" s="233"/>
      <c r="D33" s="88" t="s">
        <v>258</v>
      </c>
      <c r="E33" s="19"/>
      <c r="F33" s="252"/>
      <c r="G33" s="252"/>
      <c r="H33" s="252"/>
      <c r="I33" s="252"/>
      <c r="J33" s="257"/>
      <c r="K33" s="247"/>
    </row>
    <row r="34" spans="1:11" ht="29.5" thickBot="1" x14ac:dyDescent="0.4">
      <c r="A34" s="259"/>
      <c r="B34" s="230"/>
      <c r="C34" s="233"/>
      <c r="D34" s="88" t="s">
        <v>259</v>
      </c>
      <c r="E34" s="19"/>
      <c r="F34" s="252"/>
      <c r="G34" s="252"/>
      <c r="H34" s="252"/>
      <c r="I34" s="252"/>
      <c r="J34" s="257"/>
      <c r="K34" s="247"/>
    </row>
    <row r="35" spans="1:11" ht="44" thickBot="1" x14ac:dyDescent="0.4">
      <c r="A35" s="259"/>
      <c r="B35" s="230"/>
      <c r="C35" s="233"/>
      <c r="D35" s="88" t="s">
        <v>260</v>
      </c>
      <c r="E35" s="19"/>
      <c r="F35" s="252"/>
      <c r="G35" s="252"/>
      <c r="H35" s="252"/>
      <c r="I35" s="252"/>
      <c r="J35" s="257"/>
      <c r="K35" s="247"/>
    </row>
    <row r="36" spans="1:11" ht="44" thickBot="1" x14ac:dyDescent="0.4">
      <c r="A36" s="259"/>
      <c r="B36" s="231"/>
      <c r="C36" s="234"/>
      <c r="D36" s="90" t="s">
        <v>261</v>
      </c>
      <c r="E36" s="20"/>
      <c r="F36" s="252"/>
      <c r="G36" s="252"/>
      <c r="H36" s="252"/>
      <c r="I36" s="252"/>
      <c r="J36" s="257"/>
      <c r="K36" s="248"/>
    </row>
    <row r="37" spans="1:11" ht="15" thickBot="1" x14ac:dyDescent="0.4">
      <c r="A37" s="259"/>
      <c r="B37" s="235" t="s">
        <v>131</v>
      </c>
      <c r="C37" s="236"/>
      <c r="D37" s="237"/>
      <c r="E37" s="111" t="e" cm="1">
        <f t="array" ref="E37">SUM(INDEX(Results!$K$21:$K$26,N(IF(1,MATCH(E30:E36,Results!$B$21:$B$26,0)))))/(COUNTIF(E30:E36,"&lt;&gt;Not applicable"))</f>
        <v>#N/A</v>
      </c>
      <c r="F37" s="220"/>
      <c r="G37" s="221"/>
      <c r="H37" s="221"/>
      <c r="I37" s="221"/>
      <c r="J37" s="221"/>
      <c r="K37" s="222"/>
    </row>
    <row r="38" spans="1:11" ht="15" thickBot="1" x14ac:dyDescent="0.4">
      <c r="A38" s="259"/>
      <c r="B38" s="229">
        <v>4.5</v>
      </c>
      <c r="C38" s="232" t="s">
        <v>133</v>
      </c>
      <c r="D38" s="72" t="s">
        <v>51</v>
      </c>
      <c r="E38" s="226"/>
      <c r="F38" s="227"/>
      <c r="G38" s="227"/>
      <c r="H38" s="227"/>
      <c r="I38" s="227"/>
      <c r="J38" s="227"/>
      <c r="K38" s="228"/>
    </row>
    <row r="39" spans="1:11" ht="29.5" thickBot="1" x14ac:dyDescent="0.4">
      <c r="A39" s="259"/>
      <c r="B39" s="230"/>
      <c r="C39" s="233"/>
      <c r="D39" s="94" t="s">
        <v>262</v>
      </c>
      <c r="E39" s="21"/>
      <c r="F39" s="252"/>
      <c r="G39" s="252"/>
      <c r="H39" s="252"/>
      <c r="I39" s="252"/>
      <c r="J39" s="254"/>
      <c r="K39" s="219"/>
    </row>
    <row r="40" spans="1:11" ht="44" thickBot="1" x14ac:dyDescent="0.4">
      <c r="A40" s="259"/>
      <c r="B40" s="230"/>
      <c r="C40" s="233"/>
      <c r="D40" s="95" t="s">
        <v>263</v>
      </c>
      <c r="E40" s="19"/>
      <c r="F40" s="252"/>
      <c r="G40" s="252"/>
      <c r="H40" s="252"/>
      <c r="I40" s="252"/>
      <c r="J40" s="255"/>
      <c r="K40" s="219"/>
    </row>
    <row r="41" spans="1:11" ht="29.5" thickBot="1" x14ac:dyDescent="0.4">
      <c r="A41" s="259"/>
      <c r="B41" s="230"/>
      <c r="C41" s="233"/>
      <c r="D41" s="95" t="s">
        <v>55</v>
      </c>
      <c r="E41" s="19"/>
      <c r="F41" s="252"/>
      <c r="G41" s="252"/>
      <c r="H41" s="252"/>
      <c r="I41" s="252"/>
      <c r="J41" s="255"/>
      <c r="K41" s="219"/>
    </row>
    <row r="42" spans="1:11" ht="44" thickBot="1" x14ac:dyDescent="0.4">
      <c r="A42" s="259"/>
      <c r="B42" s="230"/>
      <c r="C42" s="233"/>
      <c r="D42" s="95" t="s">
        <v>56</v>
      </c>
      <c r="E42" s="19"/>
      <c r="F42" s="252"/>
      <c r="G42" s="252"/>
      <c r="H42" s="252"/>
      <c r="I42" s="252"/>
      <c r="J42" s="255"/>
      <c r="K42" s="219"/>
    </row>
    <row r="43" spans="1:11" ht="29.5" thickBot="1" x14ac:dyDescent="0.4">
      <c r="A43" s="259"/>
      <c r="B43" s="231"/>
      <c r="C43" s="234"/>
      <c r="D43" s="81" t="s">
        <v>57</v>
      </c>
      <c r="E43" s="20"/>
      <c r="F43" s="252"/>
      <c r="G43" s="252"/>
      <c r="H43" s="252"/>
      <c r="I43" s="252"/>
      <c r="J43" s="256"/>
      <c r="K43" s="219"/>
    </row>
    <row r="44" spans="1:11" ht="15" thickBot="1" x14ac:dyDescent="0.4">
      <c r="A44" s="260"/>
      <c r="B44" s="235" t="s">
        <v>131</v>
      </c>
      <c r="C44" s="236"/>
      <c r="D44" s="237"/>
      <c r="E44" s="112" t="e" cm="1">
        <f t="array" ref="E44">SUM(INDEX(Results!$K$21:$K$26,N(IF(1,MATCH(E39:E43,Results!$B$21:$B$26,0)))))/(COUNTIF(E39:E43,"&lt;&gt;Not applicable"))</f>
        <v>#N/A</v>
      </c>
      <c r="F44" s="220"/>
      <c r="G44" s="221"/>
      <c r="H44" s="221"/>
      <c r="I44" s="221"/>
      <c r="J44" s="221"/>
      <c r="K44" s="222"/>
    </row>
    <row r="45" spans="1:11" ht="15" thickBot="1" x14ac:dyDescent="0.4">
      <c r="A45" s="40"/>
      <c r="B45" s="223"/>
      <c r="C45" s="224"/>
      <c r="D45" s="224"/>
      <c r="E45" s="224"/>
      <c r="F45" s="224"/>
      <c r="G45" s="224"/>
      <c r="H45" s="224"/>
      <c r="I45" s="224"/>
      <c r="J45" s="224"/>
      <c r="K45" s="225"/>
    </row>
    <row r="46" spans="1:11" ht="15" thickBot="1" x14ac:dyDescent="0.4">
      <c r="A46" s="258" t="s">
        <v>192</v>
      </c>
      <c r="B46" s="229">
        <v>5.0999999999999996</v>
      </c>
      <c r="C46" s="232" t="s">
        <v>134</v>
      </c>
      <c r="D46" s="86" t="s">
        <v>58</v>
      </c>
      <c r="E46" s="226"/>
      <c r="F46" s="227"/>
      <c r="G46" s="227"/>
      <c r="H46" s="227"/>
      <c r="I46" s="227"/>
      <c r="J46" s="227"/>
      <c r="K46" s="228"/>
    </row>
    <row r="47" spans="1:11" ht="29.5" thickBot="1" x14ac:dyDescent="0.4">
      <c r="A47" s="259"/>
      <c r="B47" s="230"/>
      <c r="C47" s="233"/>
      <c r="D47" s="94" t="s">
        <v>264</v>
      </c>
      <c r="E47" s="21"/>
      <c r="F47" s="252"/>
      <c r="G47" s="252"/>
      <c r="H47" s="252"/>
      <c r="I47" s="252"/>
      <c r="J47" s="254"/>
      <c r="K47" s="219"/>
    </row>
    <row r="48" spans="1:11" ht="29.5" thickBot="1" x14ac:dyDescent="0.4">
      <c r="A48" s="259"/>
      <c r="B48" s="230"/>
      <c r="C48" s="233"/>
      <c r="D48" s="95" t="s">
        <v>59</v>
      </c>
      <c r="E48" s="19"/>
      <c r="F48" s="252"/>
      <c r="G48" s="252"/>
      <c r="H48" s="252"/>
      <c r="I48" s="252"/>
      <c r="J48" s="255"/>
      <c r="K48" s="219"/>
    </row>
    <row r="49" spans="1:11" ht="29.5" thickBot="1" x14ac:dyDescent="0.4">
      <c r="A49" s="259"/>
      <c r="B49" s="230"/>
      <c r="C49" s="233"/>
      <c r="D49" s="95" t="s">
        <v>265</v>
      </c>
      <c r="E49" s="19"/>
      <c r="F49" s="252"/>
      <c r="G49" s="252"/>
      <c r="H49" s="252"/>
      <c r="I49" s="252"/>
      <c r="J49" s="255"/>
      <c r="K49" s="219"/>
    </row>
    <row r="50" spans="1:11" ht="15" thickBot="1" x14ac:dyDescent="0.4">
      <c r="A50" s="259"/>
      <c r="B50" s="230"/>
      <c r="C50" s="233"/>
      <c r="D50" s="95" t="s">
        <v>60</v>
      </c>
      <c r="E50" s="19"/>
      <c r="F50" s="252"/>
      <c r="G50" s="252"/>
      <c r="H50" s="252"/>
      <c r="I50" s="252"/>
      <c r="J50" s="255"/>
      <c r="K50" s="219"/>
    </row>
    <row r="51" spans="1:11" ht="29.5" thickBot="1" x14ac:dyDescent="0.4">
      <c r="A51" s="259"/>
      <c r="B51" s="230"/>
      <c r="C51" s="233"/>
      <c r="D51" s="95" t="s">
        <v>266</v>
      </c>
      <c r="E51" s="19"/>
      <c r="F51" s="252"/>
      <c r="G51" s="252"/>
      <c r="H51" s="252"/>
      <c r="I51" s="252"/>
      <c r="J51" s="255"/>
      <c r="K51" s="219"/>
    </row>
    <row r="52" spans="1:11" ht="29.5" thickBot="1" x14ac:dyDescent="0.4">
      <c r="A52" s="259"/>
      <c r="B52" s="231"/>
      <c r="C52" s="234"/>
      <c r="D52" s="81" t="s">
        <v>61</v>
      </c>
      <c r="E52" s="20"/>
      <c r="F52" s="252"/>
      <c r="G52" s="252"/>
      <c r="H52" s="252"/>
      <c r="I52" s="252"/>
      <c r="J52" s="256"/>
      <c r="K52" s="219"/>
    </row>
    <row r="53" spans="1:11" ht="15" thickBot="1" x14ac:dyDescent="0.4">
      <c r="A53" s="259"/>
      <c r="B53" s="235" t="s">
        <v>131</v>
      </c>
      <c r="C53" s="236"/>
      <c r="D53" s="237"/>
      <c r="E53" s="111" t="e" cm="1">
        <f t="array" ref="E53">SUM(INDEX(Results!$K$21:$K$26,N(IF(1,MATCH(E47:E52,Results!$B$21:$B$26,0)))))/(COUNTIF(E47:E52,"&lt;&gt;Not applicable"))</f>
        <v>#N/A</v>
      </c>
      <c r="F53" s="220"/>
      <c r="G53" s="221"/>
      <c r="H53" s="221"/>
      <c r="I53" s="221"/>
      <c r="J53" s="221"/>
      <c r="K53" s="222"/>
    </row>
    <row r="54" spans="1:11" ht="15" thickBot="1" x14ac:dyDescent="0.4">
      <c r="A54" s="259"/>
      <c r="B54" s="229">
        <v>5.2</v>
      </c>
      <c r="C54" s="232" t="s">
        <v>135</v>
      </c>
      <c r="D54" s="72" t="s">
        <v>58</v>
      </c>
      <c r="E54" s="226"/>
      <c r="F54" s="227"/>
      <c r="G54" s="227"/>
      <c r="H54" s="227"/>
      <c r="I54" s="227"/>
      <c r="J54" s="227"/>
      <c r="K54" s="228"/>
    </row>
    <row r="55" spans="1:11" ht="29.5" thickBot="1" x14ac:dyDescent="0.4">
      <c r="A55" s="259"/>
      <c r="B55" s="230"/>
      <c r="C55" s="233"/>
      <c r="D55" s="94" t="s">
        <v>267</v>
      </c>
      <c r="E55" s="21"/>
      <c r="F55" s="252"/>
      <c r="G55" s="252"/>
      <c r="H55" s="252"/>
      <c r="I55" s="252"/>
      <c r="J55" s="254"/>
      <c r="K55" s="219"/>
    </row>
    <row r="56" spans="1:11" ht="29.5" thickBot="1" x14ac:dyDescent="0.4">
      <c r="A56" s="259"/>
      <c r="B56" s="230"/>
      <c r="C56" s="233"/>
      <c r="D56" s="95" t="s">
        <v>268</v>
      </c>
      <c r="E56" s="19"/>
      <c r="F56" s="252"/>
      <c r="G56" s="252"/>
      <c r="H56" s="252"/>
      <c r="I56" s="252"/>
      <c r="J56" s="255"/>
      <c r="K56" s="219"/>
    </row>
    <row r="57" spans="1:11" ht="29.5" thickBot="1" x14ac:dyDescent="0.4">
      <c r="A57" s="259"/>
      <c r="B57" s="230"/>
      <c r="C57" s="233"/>
      <c r="D57" s="95" t="s">
        <v>62</v>
      </c>
      <c r="E57" s="19"/>
      <c r="F57" s="252"/>
      <c r="G57" s="252"/>
      <c r="H57" s="252"/>
      <c r="I57" s="252"/>
      <c r="J57" s="255"/>
      <c r="K57" s="219"/>
    </row>
    <row r="58" spans="1:11" ht="29.5" thickBot="1" x14ac:dyDescent="0.4">
      <c r="A58" s="259"/>
      <c r="B58" s="231"/>
      <c r="C58" s="234"/>
      <c r="D58" s="81" t="s">
        <v>63</v>
      </c>
      <c r="E58" s="20"/>
      <c r="F58" s="252"/>
      <c r="G58" s="252"/>
      <c r="H58" s="252"/>
      <c r="I58" s="252"/>
      <c r="J58" s="256"/>
      <c r="K58" s="219"/>
    </row>
    <row r="59" spans="1:11" ht="15" thickBot="1" x14ac:dyDescent="0.4">
      <c r="A59" s="259"/>
      <c r="B59" s="235" t="s">
        <v>131</v>
      </c>
      <c r="C59" s="236"/>
      <c r="D59" s="237"/>
      <c r="E59" s="111" t="e" cm="1">
        <f t="array" ref="E59">SUM(INDEX(Results!$K$21:$K$26,N(IF(1,MATCH(E55:E58,Results!$B$21:$B$26,0)))))/(COUNTIF(E55:E58,"&lt;&gt;Not applicable"))</f>
        <v>#N/A</v>
      </c>
      <c r="F59" s="220"/>
      <c r="G59" s="221"/>
      <c r="H59" s="221"/>
      <c r="I59" s="221"/>
      <c r="J59" s="221"/>
      <c r="K59" s="222"/>
    </row>
    <row r="60" spans="1:11" ht="15" thickBot="1" x14ac:dyDescent="0.4">
      <c r="A60" s="259"/>
      <c r="B60" s="229">
        <v>5.3</v>
      </c>
      <c r="C60" s="232" t="s">
        <v>136</v>
      </c>
      <c r="D60" s="86" t="s">
        <v>58</v>
      </c>
      <c r="E60" s="226"/>
      <c r="F60" s="227"/>
      <c r="G60" s="227"/>
      <c r="H60" s="227"/>
      <c r="I60" s="227"/>
      <c r="J60" s="227"/>
      <c r="K60" s="228"/>
    </row>
    <row r="61" spans="1:11" ht="58.5" thickBot="1" x14ac:dyDescent="0.4">
      <c r="A61" s="259"/>
      <c r="B61" s="230"/>
      <c r="C61" s="233"/>
      <c r="D61" s="87" t="s">
        <v>269</v>
      </c>
      <c r="E61" s="21"/>
      <c r="F61" s="252"/>
      <c r="G61" s="252"/>
      <c r="H61" s="252"/>
      <c r="I61" s="252"/>
      <c r="J61" s="254"/>
      <c r="K61" s="219"/>
    </row>
    <row r="62" spans="1:11" ht="15" thickBot="1" x14ac:dyDescent="0.4">
      <c r="A62" s="259"/>
      <c r="B62" s="230"/>
      <c r="C62" s="233"/>
      <c r="D62" s="88" t="s">
        <v>270</v>
      </c>
      <c r="E62" s="19"/>
      <c r="F62" s="252"/>
      <c r="G62" s="252"/>
      <c r="H62" s="252"/>
      <c r="I62" s="252"/>
      <c r="J62" s="255"/>
      <c r="K62" s="219"/>
    </row>
    <row r="63" spans="1:11" ht="44" thickBot="1" x14ac:dyDescent="0.4">
      <c r="A63" s="259"/>
      <c r="B63" s="230"/>
      <c r="C63" s="233"/>
      <c r="D63" s="88" t="s">
        <v>271</v>
      </c>
      <c r="E63" s="19"/>
      <c r="F63" s="252"/>
      <c r="G63" s="252"/>
      <c r="H63" s="252"/>
      <c r="I63" s="252"/>
      <c r="J63" s="255"/>
      <c r="K63" s="219"/>
    </row>
    <row r="64" spans="1:11" ht="15" thickBot="1" x14ac:dyDescent="0.4">
      <c r="A64" s="259"/>
      <c r="B64" s="230"/>
      <c r="C64" s="233"/>
      <c r="D64" s="88" t="s">
        <v>64</v>
      </c>
      <c r="E64" s="19"/>
      <c r="F64" s="252"/>
      <c r="G64" s="252"/>
      <c r="H64" s="252"/>
      <c r="I64" s="252"/>
      <c r="J64" s="255"/>
      <c r="K64" s="219"/>
    </row>
    <row r="65" spans="1:11" ht="29.5" thickBot="1" x14ac:dyDescent="0.4">
      <c r="A65" s="259"/>
      <c r="B65" s="231"/>
      <c r="C65" s="234"/>
      <c r="D65" s="90" t="s">
        <v>65</v>
      </c>
      <c r="E65" s="20"/>
      <c r="F65" s="252"/>
      <c r="G65" s="252"/>
      <c r="H65" s="252"/>
      <c r="I65" s="252"/>
      <c r="J65" s="256"/>
      <c r="K65" s="219"/>
    </row>
    <row r="66" spans="1:11" ht="15" thickBot="1" x14ac:dyDescent="0.4">
      <c r="A66" s="259"/>
      <c r="B66" s="235" t="s">
        <v>131</v>
      </c>
      <c r="C66" s="236"/>
      <c r="D66" s="237"/>
      <c r="E66" s="111" t="e" cm="1">
        <f t="array" ref="E66">SUM(INDEX(Results!$K$21:$K$26,N(IF(1,MATCH(E61:E65,Results!$B$21:$B$26,0)))))/(COUNTIF(E61:E65,"&lt;&gt;Not applicable"))</f>
        <v>#N/A</v>
      </c>
      <c r="F66" s="220"/>
      <c r="G66" s="221"/>
      <c r="H66" s="221"/>
      <c r="I66" s="221"/>
      <c r="J66" s="221"/>
      <c r="K66" s="222"/>
    </row>
    <row r="67" spans="1:11" ht="15" thickBot="1" x14ac:dyDescent="0.4">
      <c r="A67" s="259"/>
      <c r="B67" s="229">
        <v>5.4</v>
      </c>
      <c r="C67" s="232" t="s">
        <v>137</v>
      </c>
      <c r="D67" s="86" t="s">
        <v>58</v>
      </c>
      <c r="E67" s="226"/>
      <c r="F67" s="227"/>
      <c r="G67" s="227"/>
      <c r="H67" s="227"/>
      <c r="I67" s="227"/>
      <c r="J67" s="227"/>
      <c r="K67" s="228"/>
    </row>
    <row r="68" spans="1:11" ht="29.5" thickBot="1" x14ac:dyDescent="0.4">
      <c r="A68" s="259"/>
      <c r="B68" s="230"/>
      <c r="C68" s="233"/>
      <c r="D68" s="87" t="s">
        <v>66</v>
      </c>
      <c r="E68" s="21"/>
      <c r="F68" s="252"/>
      <c r="G68" s="252"/>
      <c r="H68" s="252"/>
      <c r="I68" s="252"/>
      <c r="J68" s="254"/>
      <c r="K68" s="219"/>
    </row>
    <row r="69" spans="1:11" ht="44" thickBot="1" x14ac:dyDescent="0.4">
      <c r="A69" s="259"/>
      <c r="B69" s="230"/>
      <c r="C69" s="233"/>
      <c r="D69" s="88" t="s">
        <v>67</v>
      </c>
      <c r="E69" s="19"/>
      <c r="F69" s="252"/>
      <c r="G69" s="252"/>
      <c r="H69" s="252"/>
      <c r="I69" s="252"/>
      <c r="J69" s="255"/>
      <c r="K69" s="219"/>
    </row>
    <row r="70" spans="1:11" ht="29.5" thickBot="1" x14ac:dyDescent="0.4">
      <c r="A70" s="259"/>
      <c r="B70" s="230"/>
      <c r="C70" s="233"/>
      <c r="D70" s="88" t="s">
        <v>68</v>
      </c>
      <c r="E70" s="19"/>
      <c r="F70" s="252"/>
      <c r="G70" s="252"/>
      <c r="H70" s="252"/>
      <c r="I70" s="252"/>
      <c r="J70" s="255"/>
      <c r="K70" s="219"/>
    </row>
    <row r="71" spans="1:11" ht="15" thickBot="1" x14ac:dyDescent="0.4">
      <c r="A71" s="259"/>
      <c r="B71" s="230"/>
      <c r="C71" s="233"/>
      <c r="D71" s="88" t="s">
        <v>69</v>
      </c>
      <c r="E71" s="19"/>
      <c r="F71" s="252"/>
      <c r="G71" s="252"/>
      <c r="H71" s="252"/>
      <c r="I71" s="252"/>
      <c r="J71" s="255"/>
      <c r="K71" s="219"/>
    </row>
    <row r="72" spans="1:11" ht="15" thickBot="1" x14ac:dyDescent="0.4">
      <c r="A72" s="259"/>
      <c r="B72" s="230"/>
      <c r="C72" s="233"/>
      <c r="D72" s="88" t="s">
        <v>272</v>
      </c>
      <c r="E72" s="19"/>
      <c r="F72" s="252"/>
      <c r="G72" s="252"/>
      <c r="H72" s="252"/>
      <c r="I72" s="252"/>
      <c r="J72" s="255"/>
      <c r="K72" s="219"/>
    </row>
    <row r="73" spans="1:11" ht="44" thickBot="1" x14ac:dyDescent="0.4">
      <c r="A73" s="259"/>
      <c r="B73" s="230"/>
      <c r="C73" s="233"/>
      <c r="D73" s="88" t="s">
        <v>70</v>
      </c>
      <c r="E73" s="19"/>
      <c r="F73" s="252"/>
      <c r="G73" s="252"/>
      <c r="H73" s="252"/>
      <c r="I73" s="252"/>
      <c r="J73" s="255"/>
      <c r="K73" s="219"/>
    </row>
    <row r="74" spans="1:11" ht="29.5" thickBot="1" x14ac:dyDescent="0.4">
      <c r="A74" s="259"/>
      <c r="B74" s="231"/>
      <c r="C74" s="234"/>
      <c r="D74" s="90" t="s">
        <v>273</v>
      </c>
      <c r="E74" s="20"/>
      <c r="F74" s="252"/>
      <c r="G74" s="252"/>
      <c r="H74" s="252"/>
      <c r="I74" s="252"/>
      <c r="J74" s="256"/>
      <c r="K74" s="219"/>
    </row>
    <row r="75" spans="1:11" ht="15" thickBot="1" x14ac:dyDescent="0.4">
      <c r="A75" s="260"/>
      <c r="B75" s="249" t="s">
        <v>131</v>
      </c>
      <c r="C75" s="250"/>
      <c r="D75" s="251"/>
      <c r="E75" s="110" t="e" cm="1">
        <f t="array" ref="E75">SUM(INDEX(Results!$K$21:$K$26,N(IF(1,MATCH(E68:E74,Results!$B$21:$B$26,0)))))/(COUNTIF(E68:E74,"&lt;&gt;Not applicable"))</f>
        <v>#N/A</v>
      </c>
      <c r="F75" s="220"/>
      <c r="G75" s="221"/>
      <c r="H75" s="221"/>
      <c r="I75" s="221"/>
      <c r="J75" s="221"/>
      <c r="K75" s="222"/>
    </row>
  </sheetData>
  <mergeCells count="103">
    <mergeCell ref="A2:A44"/>
    <mergeCell ref="A46:A75"/>
    <mergeCell ref="H30:H36"/>
    <mergeCell ref="F68:F74"/>
    <mergeCell ref="G68:G74"/>
    <mergeCell ref="H68:H74"/>
    <mergeCell ref="H47:H52"/>
    <mergeCell ref="I47:I52"/>
    <mergeCell ref="J47:J52"/>
    <mergeCell ref="F55:F58"/>
    <mergeCell ref="G30:G36"/>
    <mergeCell ref="J17:J20"/>
    <mergeCell ref="F47:F52"/>
    <mergeCell ref="J68:J74"/>
    <mergeCell ref="I68:I74"/>
    <mergeCell ref="J61:J65"/>
    <mergeCell ref="F61:F65"/>
    <mergeCell ref="G61:G65"/>
    <mergeCell ref="H61:H65"/>
    <mergeCell ref="I61:I65"/>
    <mergeCell ref="F59:K59"/>
    <mergeCell ref="E60:K60"/>
    <mergeCell ref="F66:K66"/>
    <mergeCell ref="E67:K67"/>
    <mergeCell ref="B1:C1"/>
    <mergeCell ref="H55:H58"/>
    <mergeCell ref="I55:I58"/>
    <mergeCell ref="J55:J58"/>
    <mergeCell ref="F39:F43"/>
    <mergeCell ref="G39:G43"/>
    <mergeCell ref="H39:H43"/>
    <mergeCell ref="I39:I43"/>
    <mergeCell ref="J39:J43"/>
    <mergeCell ref="J23:J27"/>
    <mergeCell ref="F30:F36"/>
    <mergeCell ref="G47:G52"/>
    <mergeCell ref="I30:I36"/>
    <mergeCell ref="J30:J36"/>
    <mergeCell ref="F3:F14"/>
    <mergeCell ref="G3:G14"/>
    <mergeCell ref="H3:H14"/>
    <mergeCell ref="I3:I14"/>
    <mergeCell ref="J3:J14"/>
    <mergeCell ref="F17:F20"/>
    <mergeCell ref="G17:G20"/>
    <mergeCell ref="H17:H20"/>
    <mergeCell ref="I17:I20"/>
    <mergeCell ref="B15:D15"/>
    <mergeCell ref="B75:D75"/>
    <mergeCell ref="F23:F27"/>
    <mergeCell ref="G23:G27"/>
    <mergeCell ref="B28:D28"/>
    <mergeCell ref="B37:D37"/>
    <mergeCell ref="B53:D53"/>
    <mergeCell ref="G55:G58"/>
    <mergeCell ref="F28:K28"/>
    <mergeCell ref="E29:K29"/>
    <mergeCell ref="F37:K37"/>
    <mergeCell ref="E38:K38"/>
    <mergeCell ref="H23:H27"/>
    <mergeCell ref="I23:I27"/>
    <mergeCell ref="F75:K75"/>
    <mergeCell ref="K30:K36"/>
    <mergeCell ref="K39:K43"/>
    <mergeCell ref="K47:K52"/>
    <mergeCell ref="K55:K58"/>
    <mergeCell ref="B21:D21"/>
    <mergeCell ref="E2:K2"/>
    <mergeCell ref="F15:K15"/>
    <mergeCell ref="E16:K16"/>
    <mergeCell ref="F21:K21"/>
    <mergeCell ref="E22:K22"/>
    <mergeCell ref="B22:B27"/>
    <mergeCell ref="C22:C27"/>
    <mergeCell ref="C2:C14"/>
    <mergeCell ref="B2:B14"/>
    <mergeCell ref="B16:B20"/>
    <mergeCell ref="C16:C20"/>
    <mergeCell ref="K3:K14"/>
    <mergeCell ref="K17:K20"/>
    <mergeCell ref="K23:K27"/>
    <mergeCell ref="K61:K65"/>
    <mergeCell ref="K68:K74"/>
    <mergeCell ref="F44:K44"/>
    <mergeCell ref="B45:K45"/>
    <mergeCell ref="E46:K46"/>
    <mergeCell ref="F53:K53"/>
    <mergeCell ref="E54:K54"/>
    <mergeCell ref="B29:B36"/>
    <mergeCell ref="C29:C36"/>
    <mergeCell ref="B38:B43"/>
    <mergeCell ref="C38:C43"/>
    <mergeCell ref="B44:D44"/>
    <mergeCell ref="B46:B52"/>
    <mergeCell ref="C46:C52"/>
    <mergeCell ref="B54:B58"/>
    <mergeCell ref="C54:C58"/>
    <mergeCell ref="B59:D59"/>
    <mergeCell ref="B66:D66"/>
    <mergeCell ref="B67:B74"/>
    <mergeCell ref="C67:C74"/>
    <mergeCell ref="B60:B65"/>
    <mergeCell ref="C60:C6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1B20477-999F-4B2B-A385-16D304D5D3B9}">
          <x14:formula1>
            <xm:f>Results!$B$21:$B$26</xm:f>
          </x14:formula1>
          <xm:sqref>E61:E65 E23:E27 E55:E58 E47:E52 E39:E43 E30:E36 E17:E20 E68:E74 E3:E14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208F4-BB14-402F-85AE-648D186B2EF1}">
  <dimension ref="A1:K97"/>
  <sheetViews>
    <sheetView showGridLines="0" zoomScaleNormal="100" workbookViewId="0">
      <pane xSplit="3" ySplit="1" topLeftCell="D10" activePane="bottomRight" state="frozen"/>
      <selection pane="topRight" activeCell="C1" sqref="C1"/>
      <selection pane="bottomLeft" activeCell="A2" sqref="A2"/>
      <selection pane="bottomRight" activeCell="E10" activeCellId="10" sqref="E97 E87 E80 E71 E62 E54 E46 E36 E30 E19 E10"/>
    </sheetView>
  </sheetViews>
  <sheetFormatPr defaultColWidth="8.81640625" defaultRowHeight="14.5" x14ac:dyDescent="0.35"/>
  <cols>
    <col min="1" max="1" width="14.1796875" customWidth="1"/>
    <col min="3" max="3" width="32.26953125" customWidth="1"/>
    <col min="4" max="4" width="82" customWidth="1"/>
    <col min="5" max="5" width="12.81640625" customWidth="1"/>
    <col min="6" max="6" width="35.81640625" customWidth="1"/>
    <col min="7" max="7" width="35.1796875" customWidth="1"/>
    <col min="8" max="8" width="26" customWidth="1"/>
    <col min="9" max="10" width="16.7265625" customWidth="1"/>
    <col min="11" max="11" width="33.26953125" customWidth="1"/>
  </cols>
  <sheetData>
    <row r="1" spans="1:11" ht="47" thickBot="1" x14ac:dyDescent="0.4">
      <c r="A1" s="52" t="s">
        <v>191</v>
      </c>
      <c r="B1" s="293" t="s">
        <v>113</v>
      </c>
      <c r="C1" s="294"/>
      <c r="D1" s="2" t="s">
        <v>112</v>
      </c>
      <c r="E1" s="65" t="s">
        <v>117</v>
      </c>
      <c r="F1" s="66" t="s">
        <v>201</v>
      </c>
      <c r="G1" s="65" t="s">
        <v>202</v>
      </c>
      <c r="H1" s="65" t="s">
        <v>203</v>
      </c>
      <c r="I1" s="65" t="s">
        <v>204</v>
      </c>
      <c r="J1" s="65" t="s">
        <v>205</v>
      </c>
      <c r="K1" s="65" t="s">
        <v>206</v>
      </c>
    </row>
    <row r="2" spans="1:11" ht="15" thickBot="1" x14ac:dyDescent="0.4">
      <c r="A2" s="288" t="s">
        <v>276</v>
      </c>
      <c r="B2" s="277">
        <v>6.1</v>
      </c>
      <c r="C2" s="280" t="s">
        <v>277</v>
      </c>
      <c r="D2" s="96" t="s">
        <v>278</v>
      </c>
      <c r="E2" s="263"/>
      <c r="F2" s="264"/>
      <c r="G2" s="264"/>
      <c r="H2" s="264"/>
      <c r="I2" s="264"/>
      <c r="J2" s="264"/>
      <c r="K2" s="265"/>
    </row>
    <row r="3" spans="1:11" ht="44" thickBot="1" x14ac:dyDescent="0.4">
      <c r="A3" s="289"/>
      <c r="B3" s="278"/>
      <c r="C3" s="281"/>
      <c r="D3" s="97" t="s">
        <v>281</v>
      </c>
      <c r="E3" s="24"/>
      <c r="F3" s="286"/>
      <c r="G3" s="286"/>
      <c r="H3" s="286"/>
      <c r="I3" s="286"/>
      <c r="J3" s="291"/>
      <c r="K3" s="219"/>
    </row>
    <row r="4" spans="1:11" ht="29.5" thickBot="1" x14ac:dyDescent="0.4">
      <c r="A4" s="289"/>
      <c r="B4" s="278"/>
      <c r="C4" s="281"/>
      <c r="D4" s="98" t="s">
        <v>282</v>
      </c>
      <c r="E4" s="22"/>
      <c r="F4" s="286"/>
      <c r="G4" s="286"/>
      <c r="H4" s="286"/>
      <c r="I4" s="286"/>
      <c r="J4" s="291"/>
      <c r="K4" s="219"/>
    </row>
    <row r="5" spans="1:11" ht="29.5" thickBot="1" x14ac:dyDescent="0.4">
      <c r="A5" s="289"/>
      <c r="B5" s="278"/>
      <c r="C5" s="281"/>
      <c r="D5" s="99" t="s">
        <v>71</v>
      </c>
      <c r="E5" s="22"/>
      <c r="F5" s="286"/>
      <c r="G5" s="286"/>
      <c r="H5" s="286"/>
      <c r="I5" s="286"/>
      <c r="J5" s="291"/>
      <c r="K5" s="219"/>
    </row>
    <row r="6" spans="1:11" ht="44" thickBot="1" x14ac:dyDescent="0.4">
      <c r="A6" s="289"/>
      <c r="B6" s="278"/>
      <c r="C6" s="281"/>
      <c r="D6" s="98" t="s">
        <v>283</v>
      </c>
      <c r="E6" s="22"/>
      <c r="F6" s="286"/>
      <c r="G6" s="286"/>
      <c r="H6" s="286"/>
      <c r="I6" s="286"/>
      <c r="J6" s="291"/>
      <c r="K6" s="219"/>
    </row>
    <row r="7" spans="1:11" ht="29.5" thickBot="1" x14ac:dyDescent="0.4">
      <c r="A7" s="289"/>
      <c r="B7" s="278"/>
      <c r="C7" s="281"/>
      <c r="D7" s="98" t="s">
        <v>284</v>
      </c>
      <c r="E7" s="22"/>
      <c r="F7" s="286"/>
      <c r="G7" s="286"/>
      <c r="H7" s="286"/>
      <c r="I7" s="286"/>
      <c r="J7" s="291"/>
      <c r="K7" s="219"/>
    </row>
    <row r="8" spans="1:11" ht="44" thickBot="1" x14ac:dyDescent="0.4">
      <c r="A8" s="289"/>
      <c r="B8" s="278"/>
      <c r="C8" s="281"/>
      <c r="D8" s="99" t="s">
        <v>72</v>
      </c>
      <c r="E8" s="22"/>
      <c r="F8" s="286"/>
      <c r="G8" s="286"/>
      <c r="H8" s="286"/>
      <c r="I8" s="286"/>
      <c r="J8" s="291"/>
      <c r="K8" s="219"/>
    </row>
    <row r="9" spans="1:11" ht="44" thickBot="1" x14ac:dyDescent="0.4">
      <c r="A9" s="289"/>
      <c r="B9" s="279"/>
      <c r="C9" s="282"/>
      <c r="D9" s="100" t="s">
        <v>285</v>
      </c>
      <c r="E9" s="23"/>
      <c r="F9" s="287"/>
      <c r="G9" s="287"/>
      <c r="H9" s="287"/>
      <c r="I9" s="287"/>
      <c r="J9" s="292"/>
      <c r="K9" s="273"/>
    </row>
    <row r="10" spans="1:11" ht="15" thickBot="1" x14ac:dyDescent="0.4">
      <c r="A10" s="289"/>
      <c r="B10" s="283" t="s">
        <v>131</v>
      </c>
      <c r="C10" s="284"/>
      <c r="D10" s="285"/>
      <c r="E10" s="114" t="e" cm="1">
        <f t="array" ref="E10">SUM(INDEX(Results!$K$21:$K$26,N(IF(1,MATCH(E3:E9,Results!$B$21:$B$26,0)))))/(COUNTIF(E3:E9,"&lt;&gt;Not applicable"))</f>
        <v>#N/A</v>
      </c>
      <c r="F10" s="266"/>
      <c r="G10" s="267"/>
      <c r="H10" s="267"/>
      <c r="I10" s="267"/>
      <c r="J10" s="267"/>
      <c r="K10" s="268"/>
    </row>
    <row r="11" spans="1:11" ht="15" thickBot="1" x14ac:dyDescent="0.4">
      <c r="A11" s="289"/>
      <c r="B11" s="277">
        <v>6.2</v>
      </c>
      <c r="C11" s="280" t="s">
        <v>138</v>
      </c>
      <c r="D11" s="96" t="s">
        <v>51</v>
      </c>
      <c r="E11" s="263"/>
      <c r="F11" s="264"/>
      <c r="G11" s="264"/>
      <c r="H11" s="264"/>
      <c r="I11" s="264"/>
      <c r="J11" s="264"/>
      <c r="K11" s="265"/>
    </row>
    <row r="12" spans="1:11" ht="29.5" thickBot="1" x14ac:dyDescent="0.4">
      <c r="A12" s="289"/>
      <c r="B12" s="278"/>
      <c r="C12" s="281"/>
      <c r="D12" s="97" t="s">
        <v>286</v>
      </c>
      <c r="E12" s="24"/>
      <c r="F12" s="286"/>
      <c r="G12" s="286"/>
      <c r="H12" s="286"/>
      <c r="I12" s="286"/>
      <c r="J12" s="271"/>
      <c r="K12" s="261"/>
    </row>
    <row r="13" spans="1:11" ht="29.5" thickBot="1" x14ac:dyDescent="0.4">
      <c r="A13" s="289"/>
      <c r="B13" s="278"/>
      <c r="C13" s="281"/>
      <c r="D13" s="98" t="s">
        <v>287</v>
      </c>
      <c r="E13" s="22"/>
      <c r="F13" s="286"/>
      <c r="G13" s="286"/>
      <c r="H13" s="286"/>
      <c r="I13" s="286"/>
      <c r="J13" s="271"/>
      <c r="K13" s="261"/>
    </row>
    <row r="14" spans="1:11" ht="29.5" thickBot="1" x14ac:dyDescent="0.4">
      <c r="A14" s="289"/>
      <c r="B14" s="278"/>
      <c r="C14" s="281"/>
      <c r="D14" s="99" t="s">
        <v>73</v>
      </c>
      <c r="E14" s="22"/>
      <c r="F14" s="286"/>
      <c r="G14" s="286"/>
      <c r="H14" s="286"/>
      <c r="I14" s="286"/>
      <c r="J14" s="271"/>
      <c r="K14" s="261"/>
    </row>
    <row r="15" spans="1:11" ht="44" thickBot="1" x14ac:dyDescent="0.4">
      <c r="A15" s="289"/>
      <c r="B15" s="278"/>
      <c r="C15" s="281"/>
      <c r="D15" s="99" t="s">
        <v>74</v>
      </c>
      <c r="E15" s="22"/>
      <c r="F15" s="286"/>
      <c r="G15" s="286"/>
      <c r="H15" s="286"/>
      <c r="I15" s="286"/>
      <c r="J15" s="271"/>
      <c r="K15" s="261"/>
    </row>
    <row r="16" spans="1:11" ht="29.5" thickBot="1" x14ac:dyDescent="0.4">
      <c r="A16" s="289"/>
      <c r="B16" s="278"/>
      <c r="C16" s="281"/>
      <c r="D16" s="99" t="s">
        <v>288</v>
      </c>
      <c r="E16" s="22"/>
      <c r="F16" s="286"/>
      <c r="G16" s="286"/>
      <c r="H16" s="286"/>
      <c r="I16" s="286"/>
      <c r="J16" s="271"/>
      <c r="K16" s="261"/>
    </row>
    <row r="17" spans="1:11" ht="44" thickBot="1" x14ac:dyDescent="0.4">
      <c r="A17" s="289"/>
      <c r="B17" s="278"/>
      <c r="C17" s="281"/>
      <c r="D17" s="99" t="s">
        <v>75</v>
      </c>
      <c r="E17" s="22"/>
      <c r="F17" s="286"/>
      <c r="G17" s="286"/>
      <c r="H17" s="286"/>
      <c r="I17" s="286"/>
      <c r="J17" s="271"/>
      <c r="K17" s="261"/>
    </row>
    <row r="18" spans="1:11" ht="29.5" thickBot="1" x14ac:dyDescent="0.4">
      <c r="A18" s="289"/>
      <c r="B18" s="279"/>
      <c r="C18" s="282"/>
      <c r="D18" s="81" t="s">
        <v>289</v>
      </c>
      <c r="E18" s="23"/>
      <c r="F18" s="287"/>
      <c r="G18" s="287"/>
      <c r="H18" s="287"/>
      <c r="I18" s="287"/>
      <c r="J18" s="272"/>
      <c r="K18" s="262"/>
    </row>
    <row r="19" spans="1:11" ht="15" thickBot="1" x14ac:dyDescent="0.4">
      <c r="A19" s="289"/>
      <c r="B19" s="283" t="s">
        <v>131</v>
      </c>
      <c r="C19" s="284"/>
      <c r="D19" s="285"/>
      <c r="E19" s="114" t="e" cm="1">
        <f t="array" ref="E19">SUM(INDEX(Results!$K$21:$K$26,N(IF(1,MATCH(E12:E18,Results!$B$21:$B$26,0)))))/(COUNTIF(E12:E18,"&lt;&gt;Not applicable"))</f>
        <v>#N/A</v>
      </c>
      <c r="F19" s="266"/>
      <c r="G19" s="267"/>
      <c r="H19" s="267"/>
      <c r="I19" s="267"/>
      <c r="J19" s="267"/>
      <c r="K19" s="268"/>
    </row>
    <row r="20" spans="1:11" ht="15" thickBot="1" x14ac:dyDescent="0.4">
      <c r="A20" s="289"/>
      <c r="B20" s="277">
        <v>6.3</v>
      </c>
      <c r="C20" s="280" t="s">
        <v>139</v>
      </c>
      <c r="D20" s="96" t="s">
        <v>51</v>
      </c>
      <c r="E20" s="263"/>
      <c r="F20" s="264"/>
      <c r="G20" s="264"/>
      <c r="H20" s="264"/>
      <c r="I20" s="264"/>
      <c r="J20" s="264"/>
      <c r="K20" s="265"/>
    </row>
    <row r="21" spans="1:11" ht="15" thickBot="1" x14ac:dyDescent="0.4">
      <c r="A21" s="289"/>
      <c r="B21" s="278"/>
      <c r="C21" s="281"/>
      <c r="D21" s="101" t="s">
        <v>76</v>
      </c>
      <c r="E21" s="24"/>
      <c r="F21" s="286"/>
      <c r="G21" s="286"/>
      <c r="H21" s="286"/>
      <c r="I21" s="286"/>
      <c r="J21" s="271"/>
      <c r="K21" s="261"/>
    </row>
    <row r="22" spans="1:11" ht="15" thickBot="1" x14ac:dyDescent="0.4">
      <c r="A22" s="289"/>
      <c r="B22" s="278"/>
      <c r="C22" s="281"/>
      <c r="D22" s="102" t="s">
        <v>77</v>
      </c>
      <c r="E22" s="22"/>
      <c r="F22" s="286"/>
      <c r="G22" s="286"/>
      <c r="H22" s="286"/>
      <c r="I22" s="286"/>
      <c r="J22" s="271"/>
      <c r="K22" s="261"/>
    </row>
    <row r="23" spans="1:11" ht="29.5" thickBot="1" x14ac:dyDescent="0.4">
      <c r="A23" s="289"/>
      <c r="B23" s="278"/>
      <c r="C23" s="281"/>
      <c r="D23" s="102" t="s">
        <v>290</v>
      </c>
      <c r="E23" s="22"/>
      <c r="F23" s="286"/>
      <c r="G23" s="286"/>
      <c r="H23" s="286"/>
      <c r="I23" s="286"/>
      <c r="J23" s="271"/>
      <c r="K23" s="261"/>
    </row>
    <row r="24" spans="1:11" ht="29.5" thickBot="1" x14ac:dyDescent="0.4">
      <c r="A24" s="289"/>
      <c r="B24" s="278"/>
      <c r="C24" s="281"/>
      <c r="D24" s="102" t="s">
        <v>291</v>
      </c>
      <c r="E24" s="22"/>
      <c r="F24" s="286"/>
      <c r="G24" s="286"/>
      <c r="H24" s="286"/>
      <c r="I24" s="286"/>
      <c r="J24" s="271"/>
      <c r="K24" s="261"/>
    </row>
    <row r="25" spans="1:11" ht="29.5" thickBot="1" x14ac:dyDescent="0.4">
      <c r="A25" s="289"/>
      <c r="B25" s="278"/>
      <c r="C25" s="281"/>
      <c r="D25" s="102" t="s">
        <v>78</v>
      </c>
      <c r="E25" s="22"/>
      <c r="F25" s="286"/>
      <c r="G25" s="286"/>
      <c r="H25" s="286"/>
      <c r="I25" s="286"/>
      <c r="J25" s="271"/>
      <c r="K25" s="261"/>
    </row>
    <row r="26" spans="1:11" ht="44" thickBot="1" x14ac:dyDescent="0.4">
      <c r="A26" s="289"/>
      <c r="B26" s="278"/>
      <c r="C26" s="281"/>
      <c r="D26" s="102" t="s">
        <v>292</v>
      </c>
      <c r="E26" s="22"/>
      <c r="F26" s="286"/>
      <c r="G26" s="286"/>
      <c r="H26" s="286"/>
      <c r="I26" s="286"/>
      <c r="J26" s="271"/>
      <c r="K26" s="261"/>
    </row>
    <row r="27" spans="1:11" ht="44" thickBot="1" x14ac:dyDescent="0.4">
      <c r="A27" s="289"/>
      <c r="B27" s="278"/>
      <c r="C27" s="281"/>
      <c r="D27" s="102" t="s">
        <v>293</v>
      </c>
      <c r="E27" s="22"/>
      <c r="F27" s="286"/>
      <c r="G27" s="286"/>
      <c r="H27" s="286"/>
      <c r="I27" s="286"/>
      <c r="J27" s="271"/>
      <c r="K27" s="261"/>
    </row>
    <row r="28" spans="1:11" ht="29.5" thickBot="1" x14ac:dyDescent="0.4">
      <c r="A28" s="289"/>
      <c r="B28" s="278"/>
      <c r="C28" s="281"/>
      <c r="D28" s="102" t="s">
        <v>79</v>
      </c>
      <c r="E28" s="22"/>
      <c r="F28" s="286"/>
      <c r="G28" s="286"/>
      <c r="H28" s="286"/>
      <c r="I28" s="286"/>
      <c r="J28" s="271"/>
      <c r="K28" s="261"/>
    </row>
    <row r="29" spans="1:11" ht="29.5" thickBot="1" x14ac:dyDescent="0.4">
      <c r="A29" s="289"/>
      <c r="B29" s="279"/>
      <c r="C29" s="282"/>
      <c r="D29" s="90" t="s">
        <v>80</v>
      </c>
      <c r="E29" s="23"/>
      <c r="F29" s="287"/>
      <c r="G29" s="287"/>
      <c r="H29" s="287"/>
      <c r="I29" s="287"/>
      <c r="J29" s="272"/>
      <c r="K29" s="262"/>
    </row>
    <row r="30" spans="1:11" ht="15" thickBot="1" x14ac:dyDescent="0.4">
      <c r="A30" s="289"/>
      <c r="B30" s="283" t="s">
        <v>131</v>
      </c>
      <c r="C30" s="284"/>
      <c r="D30" s="285"/>
      <c r="E30" s="114" t="e" cm="1">
        <f t="array" ref="E30">SUM(INDEX(Results!$K$21:$K$26,N(IF(1,MATCH(E21:E29,Results!$B$21:$B$26,0)))))/(COUNTIF(E21:E29,"&lt;&gt;Not applicable"))</f>
        <v>#N/A</v>
      </c>
      <c r="F30" s="266"/>
      <c r="G30" s="267"/>
      <c r="H30" s="267"/>
      <c r="I30" s="267"/>
      <c r="J30" s="267"/>
      <c r="K30" s="268"/>
    </row>
    <row r="31" spans="1:11" ht="15" thickBot="1" x14ac:dyDescent="0.4">
      <c r="A31" s="289"/>
      <c r="B31" s="277">
        <v>6.4</v>
      </c>
      <c r="C31" s="280" t="s">
        <v>279</v>
      </c>
      <c r="D31" s="96" t="s">
        <v>46</v>
      </c>
      <c r="E31" s="263"/>
      <c r="F31" s="264"/>
      <c r="G31" s="264"/>
      <c r="H31" s="264"/>
      <c r="I31" s="264"/>
      <c r="J31" s="264"/>
      <c r="K31" s="265"/>
    </row>
    <row r="32" spans="1:11" ht="29.5" thickBot="1" x14ac:dyDescent="0.4">
      <c r="A32" s="289"/>
      <c r="B32" s="278"/>
      <c r="C32" s="281"/>
      <c r="D32" s="101" t="s">
        <v>294</v>
      </c>
      <c r="E32" s="24"/>
      <c r="F32" s="286"/>
      <c r="G32" s="286"/>
      <c r="H32" s="286"/>
      <c r="I32" s="286"/>
      <c r="J32" s="271"/>
      <c r="K32" s="261"/>
    </row>
    <row r="33" spans="1:11" ht="29.5" thickBot="1" x14ac:dyDescent="0.4">
      <c r="A33" s="289"/>
      <c r="B33" s="278"/>
      <c r="C33" s="281"/>
      <c r="D33" s="102" t="s">
        <v>81</v>
      </c>
      <c r="E33" s="22"/>
      <c r="F33" s="286"/>
      <c r="G33" s="286"/>
      <c r="H33" s="286"/>
      <c r="I33" s="286"/>
      <c r="J33" s="271"/>
      <c r="K33" s="261"/>
    </row>
    <row r="34" spans="1:11" ht="29.5" thickBot="1" x14ac:dyDescent="0.4">
      <c r="A34" s="289"/>
      <c r="B34" s="278"/>
      <c r="C34" s="281"/>
      <c r="D34" s="102" t="s">
        <v>82</v>
      </c>
      <c r="E34" s="22"/>
      <c r="F34" s="286"/>
      <c r="G34" s="286"/>
      <c r="H34" s="286"/>
      <c r="I34" s="286"/>
      <c r="J34" s="271"/>
      <c r="K34" s="261"/>
    </row>
    <row r="35" spans="1:11" ht="73" thickBot="1" x14ac:dyDescent="0.4">
      <c r="A35" s="289"/>
      <c r="B35" s="279"/>
      <c r="C35" s="282"/>
      <c r="D35" s="90" t="s">
        <v>295</v>
      </c>
      <c r="E35" s="23"/>
      <c r="F35" s="287"/>
      <c r="G35" s="287"/>
      <c r="H35" s="287"/>
      <c r="I35" s="287"/>
      <c r="J35" s="272"/>
      <c r="K35" s="262"/>
    </row>
    <row r="36" spans="1:11" ht="15" thickBot="1" x14ac:dyDescent="0.4">
      <c r="A36" s="290"/>
      <c r="B36" s="283" t="s">
        <v>131</v>
      </c>
      <c r="C36" s="284"/>
      <c r="D36" s="285"/>
      <c r="E36" s="115" t="e" cm="1">
        <f t="array" ref="E36">SUM(INDEX(Results!$K$21:$K$26,N(IF(1,MATCH(E32:E35,Results!$B$21:$B$26,0)))))/(COUNTIF(E32:E35,"&lt;&gt;Not applicable"))</f>
        <v>#N/A</v>
      </c>
      <c r="F36" s="62"/>
      <c r="G36" s="63"/>
      <c r="H36" s="63"/>
      <c r="I36" s="63"/>
      <c r="J36" s="63"/>
      <c r="K36" s="64"/>
    </row>
    <row r="37" spans="1:11" ht="15" thickBot="1" x14ac:dyDescent="0.4">
      <c r="A37" s="40"/>
      <c r="B37" s="269"/>
      <c r="C37" s="224"/>
      <c r="D37" s="224"/>
      <c r="E37" s="224"/>
      <c r="F37" s="224"/>
      <c r="G37" s="224"/>
      <c r="H37" s="224"/>
      <c r="I37" s="224"/>
      <c r="J37" s="224"/>
      <c r="K37" s="270"/>
    </row>
    <row r="38" spans="1:11" ht="15" thickBot="1" x14ac:dyDescent="0.4">
      <c r="A38" s="288" t="s">
        <v>280</v>
      </c>
      <c r="B38" s="277">
        <v>7.1</v>
      </c>
      <c r="C38" s="280" t="s">
        <v>140</v>
      </c>
      <c r="D38" s="96" t="s">
        <v>51</v>
      </c>
      <c r="E38" s="263"/>
      <c r="F38" s="264"/>
      <c r="G38" s="264"/>
      <c r="H38" s="264"/>
      <c r="I38" s="264"/>
      <c r="J38" s="264"/>
      <c r="K38" s="265"/>
    </row>
    <row r="39" spans="1:11" ht="29.5" thickBot="1" x14ac:dyDescent="0.4">
      <c r="A39" s="289"/>
      <c r="B39" s="278"/>
      <c r="C39" s="281"/>
      <c r="D39" s="103" t="s">
        <v>83</v>
      </c>
      <c r="E39" s="24"/>
      <c r="F39" s="286"/>
      <c r="G39" s="286"/>
      <c r="H39" s="286"/>
      <c r="I39" s="286"/>
      <c r="J39" s="271"/>
      <c r="K39" s="261"/>
    </row>
    <row r="40" spans="1:11" ht="15" thickBot="1" x14ac:dyDescent="0.4">
      <c r="A40" s="289"/>
      <c r="B40" s="278"/>
      <c r="C40" s="281"/>
      <c r="D40" s="99" t="s">
        <v>84</v>
      </c>
      <c r="E40" s="22"/>
      <c r="F40" s="286"/>
      <c r="G40" s="286"/>
      <c r="H40" s="286"/>
      <c r="I40" s="286"/>
      <c r="J40" s="271"/>
      <c r="K40" s="261"/>
    </row>
    <row r="41" spans="1:11" ht="29.5" thickBot="1" x14ac:dyDescent="0.4">
      <c r="A41" s="289"/>
      <c r="B41" s="278"/>
      <c r="C41" s="281"/>
      <c r="D41" s="99" t="s">
        <v>85</v>
      </c>
      <c r="E41" s="22"/>
      <c r="F41" s="286"/>
      <c r="G41" s="286"/>
      <c r="H41" s="286"/>
      <c r="I41" s="286"/>
      <c r="J41" s="271"/>
      <c r="K41" s="261"/>
    </row>
    <row r="42" spans="1:11" ht="29.5" thickBot="1" x14ac:dyDescent="0.4">
      <c r="A42" s="289"/>
      <c r="B42" s="278"/>
      <c r="C42" s="281"/>
      <c r="D42" s="99" t="s">
        <v>86</v>
      </c>
      <c r="E42" s="22"/>
      <c r="F42" s="286"/>
      <c r="G42" s="286"/>
      <c r="H42" s="286"/>
      <c r="I42" s="286"/>
      <c r="J42" s="271"/>
      <c r="K42" s="261"/>
    </row>
    <row r="43" spans="1:11" ht="29.5" thickBot="1" x14ac:dyDescent="0.4">
      <c r="A43" s="289"/>
      <c r="B43" s="278"/>
      <c r="C43" s="281"/>
      <c r="D43" s="99" t="s">
        <v>87</v>
      </c>
      <c r="E43" s="22"/>
      <c r="F43" s="286"/>
      <c r="G43" s="286"/>
      <c r="H43" s="286"/>
      <c r="I43" s="286"/>
      <c r="J43" s="271"/>
      <c r="K43" s="261"/>
    </row>
    <row r="44" spans="1:11" ht="15" thickBot="1" x14ac:dyDescent="0.4">
      <c r="A44" s="289"/>
      <c r="B44" s="278"/>
      <c r="C44" s="281"/>
      <c r="D44" s="99" t="s">
        <v>88</v>
      </c>
      <c r="E44" s="22"/>
      <c r="F44" s="286"/>
      <c r="G44" s="286"/>
      <c r="H44" s="286"/>
      <c r="I44" s="286"/>
      <c r="J44" s="271"/>
      <c r="K44" s="261"/>
    </row>
    <row r="45" spans="1:11" ht="15" thickBot="1" x14ac:dyDescent="0.4">
      <c r="A45" s="289"/>
      <c r="B45" s="279"/>
      <c r="C45" s="282"/>
      <c r="D45" s="100" t="s">
        <v>89</v>
      </c>
      <c r="E45" s="23"/>
      <c r="F45" s="287"/>
      <c r="G45" s="287"/>
      <c r="H45" s="287"/>
      <c r="I45" s="287"/>
      <c r="J45" s="272"/>
      <c r="K45" s="262"/>
    </row>
    <row r="46" spans="1:11" ht="15" thickBot="1" x14ac:dyDescent="0.4">
      <c r="A46" s="289"/>
      <c r="B46" s="283" t="s">
        <v>131</v>
      </c>
      <c r="C46" s="284"/>
      <c r="D46" s="285"/>
      <c r="E46" s="114" t="e" cm="1">
        <f t="array" ref="E46">SUM(INDEX(Results!$K$21:$K$26,N(IF(1,MATCH(E39:E45,Results!$B$21:$B$26,0)))))/(COUNTIF(E39:E45,"&lt;&gt;Not applicable"))</f>
        <v>#N/A</v>
      </c>
      <c r="F46" s="266"/>
      <c r="G46" s="267"/>
      <c r="H46" s="267"/>
      <c r="I46" s="267"/>
      <c r="J46" s="267"/>
      <c r="K46" s="268"/>
    </row>
    <row r="47" spans="1:11" ht="15" thickBot="1" x14ac:dyDescent="0.4">
      <c r="A47" s="289"/>
      <c r="B47" s="277">
        <v>7.2</v>
      </c>
      <c r="C47" s="280" t="s">
        <v>141</v>
      </c>
      <c r="D47" s="96" t="s">
        <v>51</v>
      </c>
      <c r="E47" s="263"/>
      <c r="F47" s="264"/>
      <c r="G47" s="264"/>
      <c r="H47" s="264"/>
      <c r="I47" s="264"/>
      <c r="J47" s="264"/>
      <c r="K47" s="265"/>
    </row>
    <row r="48" spans="1:11" ht="29.5" thickBot="1" x14ac:dyDescent="0.4">
      <c r="A48" s="289"/>
      <c r="B48" s="278"/>
      <c r="C48" s="281"/>
      <c r="D48" s="103" t="s">
        <v>90</v>
      </c>
      <c r="E48" s="24"/>
      <c r="F48" s="286"/>
      <c r="G48" s="286"/>
      <c r="H48" s="286"/>
      <c r="I48" s="286"/>
      <c r="J48" s="271"/>
      <c r="K48" s="261"/>
    </row>
    <row r="49" spans="1:11" ht="29.5" thickBot="1" x14ac:dyDescent="0.4">
      <c r="A49" s="289"/>
      <c r="B49" s="278"/>
      <c r="C49" s="281"/>
      <c r="D49" s="99" t="s">
        <v>91</v>
      </c>
      <c r="E49" s="22"/>
      <c r="F49" s="286"/>
      <c r="G49" s="286"/>
      <c r="H49" s="286"/>
      <c r="I49" s="286"/>
      <c r="J49" s="271"/>
      <c r="K49" s="261"/>
    </row>
    <row r="50" spans="1:11" ht="15" thickBot="1" x14ac:dyDescent="0.4">
      <c r="A50" s="289"/>
      <c r="B50" s="278"/>
      <c r="C50" s="281"/>
      <c r="D50" s="99" t="s">
        <v>92</v>
      </c>
      <c r="E50" s="22"/>
      <c r="F50" s="286"/>
      <c r="G50" s="286"/>
      <c r="H50" s="286"/>
      <c r="I50" s="286"/>
      <c r="J50" s="271"/>
      <c r="K50" s="261"/>
    </row>
    <row r="51" spans="1:11" ht="44" thickBot="1" x14ac:dyDescent="0.4">
      <c r="A51" s="289"/>
      <c r="B51" s="278"/>
      <c r="C51" s="281"/>
      <c r="D51" s="98" t="s">
        <v>296</v>
      </c>
      <c r="E51" s="22"/>
      <c r="F51" s="286"/>
      <c r="G51" s="286"/>
      <c r="H51" s="286"/>
      <c r="I51" s="286"/>
      <c r="J51" s="271"/>
      <c r="K51" s="261"/>
    </row>
    <row r="52" spans="1:11" ht="29.5" thickBot="1" x14ac:dyDescent="0.4">
      <c r="A52" s="289"/>
      <c r="B52" s="278"/>
      <c r="C52" s="281"/>
      <c r="D52" s="99" t="s">
        <v>93</v>
      </c>
      <c r="E52" s="22"/>
      <c r="F52" s="286"/>
      <c r="G52" s="286"/>
      <c r="H52" s="286"/>
      <c r="I52" s="286"/>
      <c r="J52" s="271"/>
      <c r="K52" s="261"/>
    </row>
    <row r="53" spans="1:11" ht="29.5" thickBot="1" x14ac:dyDescent="0.4">
      <c r="A53" s="289"/>
      <c r="B53" s="279"/>
      <c r="C53" s="282"/>
      <c r="D53" s="100" t="s">
        <v>94</v>
      </c>
      <c r="E53" s="23"/>
      <c r="F53" s="287"/>
      <c r="G53" s="287"/>
      <c r="H53" s="287"/>
      <c r="I53" s="287"/>
      <c r="J53" s="272"/>
      <c r="K53" s="262"/>
    </row>
    <row r="54" spans="1:11" ht="15" thickBot="1" x14ac:dyDescent="0.4">
      <c r="A54" s="289"/>
      <c r="B54" s="283" t="s">
        <v>131</v>
      </c>
      <c r="C54" s="284"/>
      <c r="D54" s="285"/>
      <c r="E54" s="114" t="e" cm="1">
        <f t="array" ref="E54">SUM(INDEX(Results!$K$21:$K$26,N(IF(1,MATCH(E48:E53,Results!$B$21:$B$26,0)))))/(COUNTIF(E48:E53,"&lt;&gt;Not applicable"))</f>
        <v>#N/A</v>
      </c>
      <c r="F54" s="266"/>
      <c r="G54" s="267"/>
      <c r="H54" s="267"/>
      <c r="I54" s="267"/>
      <c r="J54" s="267"/>
      <c r="K54" s="268"/>
    </row>
    <row r="55" spans="1:11" ht="15" thickBot="1" x14ac:dyDescent="0.4">
      <c r="A55" s="289"/>
      <c r="B55" s="277">
        <v>7.3</v>
      </c>
      <c r="C55" s="280" t="s">
        <v>142</v>
      </c>
      <c r="D55" s="96" t="s">
        <v>51</v>
      </c>
      <c r="E55" s="263"/>
      <c r="F55" s="264"/>
      <c r="G55" s="264"/>
      <c r="H55" s="264"/>
      <c r="I55" s="264"/>
      <c r="J55" s="264"/>
      <c r="K55" s="265"/>
    </row>
    <row r="56" spans="1:11" ht="29.5" thickBot="1" x14ac:dyDescent="0.4">
      <c r="A56" s="289"/>
      <c r="B56" s="278"/>
      <c r="C56" s="281"/>
      <c r="D56" s="103" t="s">
        <v>95</v>
      </c>
      <c r="E56" s="24"/>
      <c r="F56" s="286"/>
      <c r="G56" s="286"/>
      <c r="H56" s="286"/>
      <c r="I56" s="286"/>
      <c r="J56" s="271"/>
      <c r="K56" s="261"/>
    </row>
    <row r="57" spans="1:11" ht="29.5" thickBot="1" x14ac:dyDescent="0.4">
      <c r="A57" s="289"/>
      <c r="B57" s="278"/>
      <c r="C57" s="281"/>
      <c r="D57" s="99" t="s">
        <v>96</v>
      </c>
      <c r="E57" s="22"/>
      <c r="F57" s="286"/>
      <c r="G57" s="286"/>
      <c r="H57" s="286"/>
      <c r="I57" s="286"/>
      <c r="J57" s="271"/>
      <c r="K57" s="261"/>
    </row>
    <row r="58" spans="1:11" ht="29.5" thickBot="1" x14ac:dyDescent="0.4">
      <c r="A58" s="289"/>
      <c r="B58" s="278"/>
      <c r="C58" s="281"/>
      <c r="D58" s="98" t="s">
        <v>297</v>
      </c>
      <c r="E58" s="22"/>
      <c r="F58" s="286"/>
      <c r="G58" s="286"/>
      <c r="H58" s="286"/>
      <c r="I58" s="286"/>
      <c r="J58" s="271"/>
      <c r="K58" s="261"/>
    </row>
    <row r="59" spans="1:11" ht="29.5" thickBot="1" x14ac:dyDescent="0.4">
      <c r="A59" s="289"/>
      <c r="B59" s="278"/>
      <c r="C59" s="281"/>
      <c r="D59" s="99" t="s">
        <v>97</v>
      </c>
      <c r="E59" s="22"/>
      <c r="F59" s="286"/>
      <c r="G59" s="286"/>
      <c r="H59" s="286"/>
      <c r="I59" s="286"/>
      <c r="J59" s="271"/>
      <c r="K59" s="261"/>
    </row>
    <row r="60" spans="1:11" ht="44" thickBot="1" x14ac:dyDescent="0.4">
      <c r="A60" s="289"/>
      <c r="B60" s="278"/>
      <c r="C60" s="281"/>
      <c r="D60" s="98" t="s">
        <v>298</v>
      </c>
      <c r="E60" s="22"/>
      <c r="F60" s="286"/>
      <c r="G60" s="286"/>
      <c r="H60" s="286"/>
      <c r="I60" s="286"/>
      <c r="J60" s="271"/>
      <c r="K60" s="261"/>
    </row>
    <row r="61" spans="1:11" ht="29.5" thickBot="1" x14ac:dyDescent="0.4">
      <c r="A61" s="289"/>
      <c r="B61" s="279"/>
      <c r="C61" s="282"/>
      <c r="D61" s="100" t="s">
        <v>98</v>
      </c>
      <c r="E61" s="23"/>
      <c r="F61" s="287"/>
      <c r="G61" s="287"/>
      <c r="H61" s="287"/>
      <c r="I61" s="287"/>
      <c r="J61" s="272"/>
      <c r="K61" s="262"/>
    </row>
    <row r="62" spans="1:11" ht="15" thickBot="1" x14ac:dyDescent="0.4">
      <c r="A62" s="290"/>
      <c r="B62" s="283" t="s">
        <v>131</v>
      </c>
      <c r="C62" s="284"/>
      <c r="D62" s="285"/>
      <c r="E62" s="108" t="e" cm="1">
        <f t="array" ref="E62">SUM(INDEX(Results!$K$21:$K$26,N(IF(1,MATCH(E56:E61,Results!$B$21:$B$26,0)))))/(COUNTIF(E56:E61,"&lt;&gt;Not applicable"))</f>
        <v>#N/A</v>
      </c>
      <c r="F62" s="266"/>
      <c r="G62" s="267"/>
      <c r="H62" s="267"/>
      <c r="I62" s="267"/>
      <c r="J62" s="267"/>
      <c r="K62" s="268"/>
    </row>
    <row r="63" spans="1:11" ht="15" thickBot="1" x14ac:dyDescent="0.4">
      <c r="A63" s="40"/>
      <c r="B63" s="269"/>
      <c r="C63" s="224"/>
      <c r="D63" s="224"/>
      <c r="E63" s="224"/>
      <c r="F63" s="224"/>
      <c r="G63" s="224"/>
      <c r="H63" s="224"/>
      <c r="I63" s="224"/>
      <c r="J63" s="224"/>
      <c r="K63" s="270"/>
    </row>
    <row r="64" spans="1:11" ht="15" thickBot="1" x14ac:dyDescent="0.4">
      <c r="A64" s="288" t="s">
        <v>193</v>
      </c>
      <c r="B64" s="277">
        <v>8.1</v>
      </c>
      <c r="C64" s="280" t="s">
        <v>143</v>
      </c>
      <c r="D64" s="96" t="s">
        <v>51</v>
      </c>
      <c r="E64" s="263"/>
      <c r="F64" s="264"/>
      <c r="G64" s="264"/>
      <c r="H64" s="264"/>
      <c r="I64" s="264"/>
      <c r="J64" s="264"/>
      <c r="K64" s="265"/>
    </row>
    <row r="65" spans="1:11" ht="29.5" thickBot="1" x14ac:dyDescent="0.4">
      <c r="A65" s="289"/>
      <c r="B65" s="278"/>
      <c r="C65" s="281"/>
      <c r="D65" s="97" t="s">
        <v>299</v>
      </c>
      <c r="E65" s="24"/>
      <c r="F65" s="286"/>
      <c r="G65" s="286"/>
      <c r="H65" s="286"/>
      <c r="I65" s="286"/>
      <c r="J65" s="271"/>
      <c r="K65" s="261"/>
    </row>
    <row r="66" spans="1:11" ht="44" thickBot="1" x14ac:dyDescent="0.4">
      <c r="A66" s="289"/>
      <c r="B66" s="278"/>
      <c r="C66" s="281"/>
      <c r="D66" s="98" t="s">
        <v>300</v>
      </c>
      <c r="E66" s="22"/>
      <c r="F66" s="286"/>
      <c r="G66" s="286"/>
      <c r="H66" s="286"/>
      <c r="I66" s="286"/>
      <c r="J66" s="271"/>
      <c r="K66" s="261"/>
    </row>
    <row r="67" spans="1:11" ht="29.5" thickBot="1" x14ac:dyDescent="0.4">
      <c r="A67" s="289"/>
      <c r="B67" s="278"/>
      <c r="C67" s="281"/>
      <c r="D67" s="99" t="s">
        <v>99</v>
      </c>
      <c r="E67" s="22"/>
      <c r="F67" s="286"/>
      <c r="G67" s="286"/>
      <c r="H67" s="286"/>
      <c r="I67" s="286"/>
      <c r="J67" s="271"/>
      <c r="K67" s="261"/>
    </row>
    <row r="68" spans="1:11" ht="44" thickBot="1" x14ac:dyDescent="0.4">
      <c r="A68" s="289"/>
      <c r="B68" s="278"/>
      <c r="C68" s="281"/>
      <c r="D68" s="99" t="s">
        <v>100</v>
      </c>
      <c r="E68" s="22"/>
      <c r="F68" s="286"/>
      <c r="G68" s="286"/>
      <c r="H68" s="286"/>
      <c r="I68" s="286"/>
      <c r="J68" s="271"/>
      <c r="K68" s="261"/>
    </row>
    <row r="69" spans="1:11" ht="29.5" thickBot="1" x14ac:dyDescent="0.4">
      <c r="A69" s="289"/>
      <c r="B69" s="278"/>
      <c r="C69" s="281"/>
      <c r="D69" s="99" t="s">
        <v>101</v>
      </c>
      <c r="E69" s="22"/>
      <c r="F69" s="286"/>
      <c r="G69" s="286"/>
      <c r="H69" s="286"/>
      <c r="I69" s="286"/>
      <c r="J69" s="271"/>
      <c r="K69" s="261"/>
    </row>
    <row r="70" spans="1:11" ht="15" thickBot="1" x14ac:dyDescent="0.4">
      <c r="A70" s="289"/>
      <c r="B70" s="279"/>
      <c r="C70" s="282"/>
      <c r="D70" s="100" t="s">
        <v>102</v>
      </c>
      <c r="E70" s="23"/>
      <c r="F70" s="287"/>
      <c r="G70" s="287"/>
      <c r="H70" s="287"/>
      <c r="I70" s="287"/>
      <c r="J70" s="272"/>
      <c r="K70" s="262"/>
    </row>
    <row r="71" spans="1:11" ht="15" thickBot="1" x14ac:dyDescent="0.4">
      <c r="A71" s="289"/>
      <c r="B71" s="283" t="s">
        <v>131</v>
      </c>
      <c r="C71" s="284"/>
      <c r="D71" s="285"/>
      <c r="E71" s="113" t="e" cm="1">
        <f t="array" ref="E71">SUM(INDEX(Results!$K$21:$K$26,N(IF(1,MATCH(E65:E70,Results!$B$21:$B$26,0)))))/(COUNTIF(E65:E70,"&lt;&gt;Not applicable"))</f>
        <v>#N/A</v>
      </c>
      <c r="F71" s="266"/>
      <c r="G71" s="267"/>
      <c r="H71" s="267"/>
      <c r="I71" s="267"/>
      <c r="J71" s="267"/>
      <c r="K71" s="268"/>
    </row>
    <row r="72" spans="1:11" ht="15" thickBot="1" x14ac:dyDescent="0.4">
      <c r="A72" s="289"/>
      <c r="B72" s="277">
        <v>8.1999999999999993</v>
      </c>
      <c r="C72" s="280" t="s">
        <v>144</v>
      </c>
      <c r="D72" s="96" t="s">
        <v>51</v>
      </c>
      <c r="E72" s="263"/>
      <c r="F72" s="264"/>
      <c r="G72" s="264"/>
      <c r="H72" s="264"/>
      <c r="I72" s="264"/>
      <c r="J72" s="264"/>
      <c r="K72" s="265"/>
    </row>
    <row r="73" spans="1:11" ht="29.5" thickBot="1" x14ac:dyDescent="0.4">
      <c r="A73" s="289"/>
      <c r="B73" s="278"/>
      <c r="C73" s="281"/>
      <c r="D73" s="103" t="s">
        <v>103</v>
      </c>
      <c r="E73" s="24"/>
      <c r="F73" s="286"/>
      <c r="G73" s="286"/>
      <c r="H73" s="286"/>
      <c r="I73" s="286"/>
      <c r="J73" s="271"/>
      <c r="K73" s="261"/>
    </row>
    <row r="74" spans="1:11" ht="44" thickBot="1" x14ac:dyDescent="0.4">
      <c r="A74" s="289"/>
      <c r="B74" s="278"/>
      <c r="C74" s="281"/>
      <c r="D74" s="99" t="s">
        <v>0</v>
      </c>
      <c r="E74" s="22"/>
      <c r="F74" s="286"/>
      <c r="G74" s="286"/>
      <c r="H74" s="286"/>
      <c r="I74" s="286"/>
      <c r="J74" s="271"/>
      <c r="K74" s="261"/>
    </row>
    <row r="75" spans="1:11" ht="44" thickBot="1" x14ac:dyDescent="0.4">
      <c r="A75" s="289"/>
      <c r="B75" s="278"/>
      <c r="C75" s="281"/>
      <c r="D75" s="99" t="s">
        <v>104</v>
      </c>
      <c r="E75" s="22"/>
      <c r="F75" s="286"/>
      <c r="G75" s="286"/>
      <c r="H75" s="286"/>
      <c r="I75" s="286"/>
      <c r="J75" s="271"/>
      <c r="K75" s="261"/>
    </row>
    <row r="76" spans="1:11" ht="29.5" thickBot="1" x14ac:dyDescent="0.4">
      <c r="A76" s="289"/>
      <c r="B76" s="278"/>
      <c r="C76" s="281"/>
      <c r="D76" s="98" t="s">
        <v>301</v>
      </c>
      <c r="E76" s="22"/>
      <c r="F76" s="286"/>
      <c r="G76" s="286"/>
      <c r="H76" s="286"/>
      <c r="I76" s="286"/>
      <c r="J76" s="271"/>
      <c r="K76" s="261"/>
    </row>
    <row r="77" spans="1:11" ht="29.5" thickBot="1" x14ac:dyDescent="0.4">
      <c r="A77" s="289"/>
      <c r="B77" s="278"/>
      <c r="C77" s="281"/>
      <c r="D77" s="99" t="s">
        <v>302</v>
      </c>
      <c r="E77" s="22"/>
      <c r="F77" s="286"/>
      <c r="G77" s="286"/>
      <c r="H77" s="286"/>
      <c r="I77" s="286"/>
      <c r="J77" s="271"/>
      <c r="K77" s="261"/>
    </row>
    <row r="78" spans="1:11" ht="29.5" thickBot="1" x14ac:dyDescent="0.4">
      <c r="A78" s="289"/>
      <c r="B78" s="278"/>
      <c r="C78" s="281"/>
      <c r="D78" s="99" t="s">
        <v>303</v>
      </c>
      <c r="E78" s="83"/>
      <c r="F78" s="286"/>
      <c r="G78" s="286"/>
      <c r="H78" s="286"/>
      <c r="I78" s="286"/>
      <c r="J78" s="271"/>
      <c r="K78" s="261"/>
    </row>
    <row r="79" spans="1:11" ht="29.5" thickBot="1" x14ac:dyDescent="0.4">
      <c r="A79" s="289"/>
      <c r="B79" s="279"/>
      <c r="C79" s="282"/>
      <c r="D79" s="100" t="s">
        <v>304</v>
      </c>
      <c r="E79" s="23"/>
      <c r="F79" s="287"/>
      <c r="G79" s="287"/>
      <c r="H79" s="287"/>
      <c r="I79" s="287"/>
      <c r="J79" s="272"/>
      <c r="K79" s="262"/>
    </row>
    <row r="80" spans="1:11" ht="15" thickBot="1" x14ac:dyDescent="0.4">
      <c r="A80" s="289"/>
      <c r="B80" s="283" t="s">
        <v>131</v>
      </c>
      <c r="C80" s="284"/>
      <c r="D80" s="285"/>
      <c r="E80" s="113" t="e" cm="1">
        <f t="array" ref="E80">SUM(INDEX(Results!$K$21:$K$26,N(IF(1,MATCH(E73:E79,Results!$B$21:$B$26,0)))))/(COUNTIF(E73:E79,"&lt;&gt;Not applicable"))</f>
        <v>#N/A</v>
      </c>
      <c r="F80" s="266"/>
      <c r="G80" s="267"/>
      <c r="H80" s="267"/>
      <c r="I80" s="267"/>
      <c r="J80" s="267"/>
      <c r="K80" s="268"/>
    </row>
    <row r="81" spans="1:11" ht="15" thickBot="1" x14ac:dyDescent="0.4">
      <c r="A81" s="289"/>
      <c r="B81" s="277">
        <v>8.3000000000000007</v>
      </c>
      <c r="C81" s="280" t="s">
        <v>145</v>
      </c>
      <c r="D81" s="96" t="s">
        <v>51</v>
      </c>
      <c r="E81" s="263"/>
      <c r="F81" s="264"/>
      <c r="G81" s="264"/>
      <c r="H81" s="264"/>
      <c r="I81" s="264"/>
      <c r="J81" s="264"/>
      <c r="K81" s="265"/>
    </row>
    <row r="82" spans="1:11" ht="58.5" thickBot="1" x14ac:dyDescent="0.4">
      <c r="A82" s="289"/>
      <c r="B82" s="278"/>
      <c r="C82" s="281"/>
      <c r="D82" s="103" t="s">
        <v>105</v>
      </c>
      <c r="E82" s="24"/>
      <c r="F82" s="286"/>
      <c r="G82" s="286"/>
      <c r="H82" s="286"/>
      <c r="I82" s="286"/>
      <c r="J82" s="271"/>
      <c r="K82" s="261"/>
    </row>
    <row r="83" spans="1:11" ht="29.5" thickBot="1" x14ac:dyDescent="0.4">
      <c r="A83" s="289"/>
      <c r="B83" s="278"/>
      <c r="C83" s="281"/>
      <c r="D83" s="99" t="s">
        <v>106</v>
      </c>
      <c r="E83" s="22"/>
      <c r="F83" s="286"/>
      <c r="G83" s="286"/>
      <c r="H83" s="286"/>
      <c r="I83" s="286"/>
      <c r="J83" s="271"/>
      <c r="K83" s="261"/>
    </row>
    <row r="84" spans="1:11" ht="44" thickBot="1" x14ac:dyDescent="0.4">
      <c r="A84" s="289"/>
      <c r="B84" s="278"/>
      <c r="C84" s="281"/>
      <c r="D84" s="99" t="s">
        <v>107</v>
      </c>
      <c r="E84" s="22"/>
      <c r="F84" s="286"/>
      <c r="G84" s="286"/>
      <c r="H84" s="286"/>
      <c r="I84" s="286"/>
      <c r="J84" s="271"/>
      <c r="K84" s="261"/>
    </row>
    <row r="85" spans="1:11" ht="29.5" thickBot="1" x14ac:dyDescent="0.4">
      <c r="A85" s="289"/>
      <c r="B85" s="278"/>
      <c r="C85" s="281"/>
      <c r="D85" s="99" t="s">
        <v>1</v>
      </c>
      <c r="E85" s="22"/>
      <c r="F85" s="286"/>
      <c r="G85" s="286"/>
      <c r="H85" s="286"/>
      <c r="I85" s="286"/>
      <c r="J85" s="271"/>
      <c r="K85" s="261"/>
    </row>
    <row r="86" spans="1:11" ht="29.5" thickBot="1" x14ac:dyDescent="0.4">
      <c r="A86" s="289"/>
      <c r="B86" s="279"/>
      <c r="C86" s="282"/>
      <c r="D86" s="100" t="s">
        <v>108</v>
      </c>
      <c r="E86" s="23"/>
      <c r="F86" s="287"/>
      <c r="G86" s="287"/>
      <c r="H86" s="287"/>
      <c r="I86" s="287"/>
      <c r="J86" s="272"/>
      <c r="K86" s="262"/>
    </row>
    <row r="87" spans="1:11" ht="15" thickBot="1" x14ac:dyDescent="0.4">
      <c r="A87" s="289"/>
      <c r="B87" s="283" t="s">
        <v>131</v>
      </c>
      <c r="C87" s="284"/>
      <c r="D87" s="285"/>
      <c r="E87" s="113" t="e" cm="1">
        <f t="array" ref="E87">SUM(INDEX(Results!$K$21:$K$26,N(IF(1,MATCH(E82:E86,Results!$B$21:$B$26,0)))))/(COUNTIF(E82:E86,"&lt;&gt;Not applicable"))</f>
        <v>#N/A</v>
      </c>
      <c r="F87" s="266"/>
      <c r="G87" s="267"/>
      <c r="H87" s="267"/>
      <c r="I87" s="267"/>
      <c r="J87" s="267"/>
      <c r="K87" s="268"/>
    </row>
    <row r="88" spans="1:11" ht="15" thickBot="1" x14ac:dyDescent="0.4">
      <c r="A88" s="289"/>
      <c r="B88" s="277">
        <v>8.4</v>
      </c>
      <c r="C88" s="280" t="s">
        <v>146</v>
      </c>
      <c r="D88" s="96" t="s">
        <v>46</v>
      </c>
      <c r="E88" s="263"/>
      <c r="F88" s="264"/>
      <c r="G88" s="264"/>
      <c r="H88" s="264"/>
      <c r="I88" s="264"/>
      <c r="J88" s="264"/>
      <c r="K88" s="265"/>
    </row>
    <row r="89" spans="1:11" ht="44" thickBot="1" x14ac:dyDescent="0.4">
      <c r="A89" s="289"/>
      <c r="B89" s="278"/>
      <c r="C89" s="281"/>
      <c r="D89" s="103" t="s">
        <v>109</v>
      </c>
      <c r="E89" s="24"/>
      <c r="F89" s="286"/>
      <c r="G89" s="286"/>
      <c r="H89" s="286"/>
      <c r="I89" s="286"/>
      <c r="J89" s="271"/>
      <c r="K89" s="261"/>
    </row>
    <row r="90" spans="1:11" ht="29.5" thickBot="1" x14ac:dyDescent="0.4">
      <c r="A90" s="289"/>
      <c r="B90" s="278"/>
      <c r="C90" s="281"/>
      <c r="D90" s="99" t="s">
        <v>110</v>
      </c>
      <c r="E90" s="22"/>
      <c r="F90" s="286"/>
      <c r="G90" s="286"/>
      <c r="H90" s="286"/>
      <c r="I90" s="286"/>
      <c r="J90" s="271"/>
      <c r="K90" s="261"/>
    </row>
    <row r="91" spans="1:11" ht="29.5" thickBot="1" x14ac:dyDescent="0.4">
      <c r="A91" s="289"/>
      <c r="B91" s="278"/>
      <c r="C91" s="281"/>
      <c r="D91" s="99" t="s">
        <v>111</v>
      </c>
      <c r="E91" s="22"/>
      <c r="F91" s="286"/>
      <c r="G91" s="286"/>
      <c r="H91" s="286"/>
      <c r="I91" s="286"/>
      <c r="J91" s="271"/>
      <c r="K91" s="261"/>
    </row>
    <row r="92" spans="1:11" ht="29.5" thickBot="1" x14ac:dyDescent="0.4">
      <c r="A92" s="289"/>
      <c r="B92" s="278"/>
      <c r="C92" s="281"/>
      <c r="D92" s="99" t="s">
        <v>305</v>
      </c>
      <c r="E92" s="22"/>
      <c r="F92" s="286"/>
      <c r="G92" s="286"/>
      <c r="H92" s="286"/>
      <c r="I92" s="286"/>
      <c r="J92" s="271"/>
      <c r="K92" s="261"/>
    </row>
    <row r="93" spans="1:11" ht="29.5" thickBot="1" x14ac:dyDescent="0.4">
      <c r="A93" s="289"/>
      <c r="B93" s="278"/>
      <c r="C93" s="281"/>
      <c r="D93" s="98" t="s">
        <v>306</v>
      </c>
      <c r="E93" s="22"/>
      <c r="F93" s="286"/>
      <c r="G93" s="286"/>
      <c r="H93" s="286"/>
      <c r="I93" s="286"/>
      <c r="J93" s="271"/>
      <c r="K93" s="261"/>
    </row>
    <row r="94" spans="1:11" ht="44" thickBot="1" x14ac:dyDescent="0.4">
      <c r="A94" s="289"/>
      <c r="B94" s="278"/>
      <c r="C94" s="281"/>
      <c r="D94" s="99" t="s">
        <v>307</v>
      </c>
      <c r="E94" s="22"/>
      <c r="F94" s="286"/>
      <c r="G94" s="286"/>
      <c r="H94" s="286"/>
      <c r="I94" s="286"/>
      <c r="J94" s="271"/>
      <c r="K94" s="261"/>
    </row>
    <row r="95" spans="1:11" ht="29.5" thickBot="1" x14ac:dyDescent="0.4">
      <c r="A95" s="289"/>
      <c r="B95" s="278"/>
      <c r="C95" s="281"/>
      <c r="D95" s="99" t="s">
        <v>308</v>
      </c>
      <c r="E95" s="83"/>
      <c r="F95" s="286"/>
      <c r="G95" s="286"/>
      <c r="H95" s="286"/>
      <c r="I95" s="286"/>
      <c r="J95" s="271"/>
      <c r="K95" s="261"/>
    </row>
    <row r="96" spans="1:11" ht="15" thickBot="1" x14ac:dyDescent="0.4">
      <c r="A96" s="289"/>
      <c r="B96" s="279"/>
      <c r="C96" s="282"/>
      <c r="D96" s="100" t="s">
        <v>309</v>
      </c>
      <c r="E96" s="23"/>
      <c r="F96" s="287"/>
      <c r="G96" s="287"/>
      <c r="H96" s="287"/>
      <c r="I96" s="287"/>
      <c r="J96" s="272"/>
      <c r="K96" s="262"/>
    </row>
    <row r="97" spans="1:11" ht="15" thickBot="1" x14ac:dyDescent="0.4">
      <c r="A97" s="290"/>
      <c r="B97" s="283" t="s">
        <v>131</v>
      </c>
      <c r="C97" s="284"/>
      <c r="D97" s="285"/>
      <c r="E97" s="108" t="e" cm="1">
        <f t="array" ref="E97">SUM(INDEX(Results!$K$21:$K$26,N(IF(1,MATCH(E89:E96,Results!$B$21:$B$26,0)))))/(COUNTIF(E89:E96,"&lt;&gt;Not applicable"))</f>
        <v>#N/A</v>
      </c>
      <c r="F97" s="274"/>
      <c r="G97" s="275"/>
      <c r="H97" s="275"/>
      <c r="I97" s="275"/>
      <c r="J97" s="275"/>
      <c r="K97" s="276"/>
    </row>
  </sheetData>
  <mergeCells count="126">
    <mergeCell ref="B1:C1"/>
    <mergeCell ref="F82:F86"/>
    <mergeCell ref="G82:G86"/>
    <mergeCell ref="H82:H86"/>
    <mergeCell ref="I82:I86"/>
    <mergeCell ref="J82:J86"/>
    <mergeCell ref="F48:F53"/>
    <mergeCell ref="G48:G53"/>
    <mergeCell ref="H48:H53"/>
    <mergeCell ref="I48:I53"/>
    <mergeCell ref="J48:J53"/>
    <mergeCell ref="F56:F61"/>
    <mergeCell ref="G56:G61"/>
    <mergeCell ref="H56:H61"/>
    <mergeCell ref="I56:I61"/>
    <mergeCell ref="J56:J61"/>
    <mergeCell ref="F32:F35"/>
    <mergeCell ref="F21:F29"/>
    <mergeCell ref="G21:G29"/>
    <mergeCell ref="H21:H29"/>
    <mergeCell ref="I21:I29"/>
    <mergeCell ref="J21:J29"/>
    <mergeCell ref="F30:K30"/>
    <mergeCell ref="F73:F79"/>
    <mergeCell ref="A2:A36"/>
    <mergeCell ref="A38:A62"/>
    <mergeCell ref="A64:A97"/>
    <mergeCell ref="I73:I79"/>
    <mergeCell ref="J73:J79"/>
    <mergeCell ref="F3:F9"/>
    <mergeCell ref="G3:G9"/>
    <mergeCell ref="H3:H9"/>
    <mergeCell ref="I3:I9"/>
    <mergeCell ref="J3:J9"/>
    <mergeCell ref="F12:F18"/>
    <mergeCell ref="G12:G18"/>
    <mergeCell ref="H12:H18"/>
    <mergeCell ref="I12:I18"/>
    <mergeCell ref="J12:J18"/>
    <mergeCell ref="B97:D97"/>
    <mergeCell ref="F65:F70"/>
    <mergeCell ref="G65:G70"/>
    <mergeCell ref="H65:H70"/>
    <mergeCell ref="I65:I70"/>
    <mergeCell ref="F89:F96"/>
    <mergeCell ref="G89:G96"/>
    <mergeCell ref="H89:H96"/>
    <mergeCell ref="I89:I96"/>
    <mergeCell ref="B30:D30"/>
    <mergeCell ref="B36:D36"/>
    <mergeCell ref="B46:D46"/>
    <mergeCell ref="B81:B86"/>
    <mergeCell ref="C81:C86"/>
    <mergeCell ref="B88:B96"/>
    <mergeCell ref="C88:C96"/>
    <mergeCell ref="C64:C70"/>
    <mergeCell ref="B64:B70"/>
    <mergeCell ref="C72:C79"/>
    <mergeCell ref="B72:B79"/>
    <mergeCell ref="B54:D54"/>
    <mergeCell ref="B62:D62"/>
    <mergeCell ref="B71:D71"/>
    <mergeCell ref="B80:D80"/>
    <mergeCell ref="B87:D87"/>
    <mergeCell ref="E2:K2"/>
    <mergeCell ref="F10:K10"/>
    <mergeCell ref="E11:K11"/>
    <mergeCell ref="F19:K19"/>
    <mergeCell ref="E20:K20"/>
    <mergeCell ref="C55:C61"/>
    <mergeCell ref="B55:B61"/>
    <mergeCell ref="C31:C35"/>
    <mergeCell ref="B31:B35"/>
    <mergeCell ref="B38:B45"/>
    <mergeCell ref="C38:C45"/>
    <mergeCell ref="B47:B53"/>
    <mergeCell ref="C47:C53"/>
    <mergeCell ref="I32:I35"/>
    <mergeCell ref="J32:J35"/>
    <mergeCell ref="F39:F45"/>
    <mergeCell ref="G39:G45"/>
    <mergeCell ref="H39:H45"/>
    <mergeCell ref="I39:I45"/>
    <mergeCell ref="J39:J45"/>
    <mergeCell ref="G32:G35"/>
    <mergeCell ref="H32:H35"/>
    <mergeCell ref="E31:K31"/>
    <mergeCell ref="F54:K54"/>
    <mergeCell ref="K3:K9"/>
    <mergeCell ref="K12:K18"/>
    <mergeCell ref="K21:K29"/>
    <mergeCell ref="K32:K35"/>
    <mergeCell ref="K39:K45"/>
    <mergeCell ref="K48:K53"/>
    <mergeCell ref="F97:K97"/>
    <mergeCell ref="F87:K87"/>
    <mergeCell ref="E88:K88"/>
    <mergeCell ref="F80:K80"/>
    <mergeCell ref="E81:K81"/>
    <mergeCell ref="F71:K71"/>
    <mergeCell ref="E72:K72"/>
    <mergeCell ref="F62:K62"/>
    <mergeCell ref="B63:K63"/>
    <mergeCell ref="E64:K64"/>
    <mergeCell ref="B2:B9"/>
    <mergeCell ref="C2:C9"/>
    <mergeCell ref="B11:B18"/>
    <mergeCell ref="C11:C18"/>
    <mergeCell ref="C20:C29"/>
    <mergeCell ref="B20:B29"/>
    <mergeCell ref="B10:D10"/>
    <mergeCell ref="B19:D19"/>
    <mergeCell ref="K56:K61"/>
    <mergeCell ref="K65:K70"/>
    <mergeCell ref="K73:K79"/>
    <mergeCell ref="K82:K86"/>
    <mergeCell ref="K89:K96"/>
    <mergeCell ref="E55:K55"/>
    <mergeCell ref="F46:K46"/>
    <mergeCell ref="E47:K47"/>
    <mergeCell ref="B37:K37"/>
    <mergeCell ref="E38:K38"/>
    <mergeCell ref="J89:J96"/>
    <mergeCell ref="J65:J70"/>
    <mergeCell ref="G73:G79"/>
    <mergeCell ref="H73:H79"/>
  </mergeCells>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20CCF71F-3BE6-441D-9040-02590960035C}">
          <x14:formula1>
            <xm:f>Results!$B$21:$B$26</xm:f>
          </x14:formula1>
          <xm:sqref>E73:E79 E82:E86 E89:E96 E65:E70 E56:E61 E48:E53 E39:E45 E32:E35 E21:E29 E12:E18 E3:E9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A873-3527-49BE-A259-B11E85D69BAC}">
  <dimension ref="B2:K52"/>
  <sheetViews>
    <sheetView showGridLines="0" topLeftCell="A14" workbookViewId="0">
      <selection activeCell="L10" sqref="L10"/>
    </sheetView>
  </sheetViews>
  <sheetFormatPr defaultColWidth="8.81640625" defaultRowHeight="14.5" x14ac:dyDescent="0.35"/>
  <cols>
    <col min="1" max="1" width="3.26953125" customWidth="1"/>
    <col min="2" max="2" width="14.81640625" customWidth="1"/>
    <col min="3" max="3" width="16.1796875" customWidth="1"/>
    <col min="4" max="4" width="5.26953125" customWidth="1"/>
    <col min="5" max="5" width="13.26953125" customWidth="1"/>
    <col min="6" max="6" width="16.1796875" customWidth="1"/>
    <col min="7" max="7" width="5.1796875" customWidth="1"/>
    <col min="8" max="8" width="13.1796875" customWidth="1"/>
    <col min="9" max="9" width="16.1796875" customWidth="1"/>
    <col min="10" max="10" width="11.7265625" customWidth="1"/>
    <col min="11" max="11" width="25.453125" customWidth="1"/>
  </cols>
  <sheetData>
    <row r="2" spans="2:9" ht="18" thickBot="1" x14ac:dyDescent="0.4">
      <c r="B2" s="295" t="s">
        <v>188</v>
      </c>
      <c r="C2" s="295"/>
      <c r="D2" s="295"/>
      <c r="E2" s="295"/>
      <c r="F2" s="295"/>
      <c r="G2" s="295"/>
      <c r="H2" s="295"/>
      <c r="I2" s="295"/>
    </row>
    <row r="3" spans="2:9" ht="15.5" x14ac:dyDescent="0.35">
      <c r="B3" s="323" t="s">
        <v>2</v>
      </c>
      <c r="C3" s="324"/>
      <c r="D3" s="325"/>
      <c r="E3" s="314"/>
      <c r="F3" s="314"/>
      <c r="G3" s="314"/>
      <c r="H3" s="314"/>
      <c r="I3" s="315"/>
    </row>
    <row r="4" spans="2:9" ht="31.5" customHeight="1" x14ac:dyDescent="0.35">
      <c r="B4" s="311" t="s">
        <v>3</v>
      </c>
      <c r="C4" s="312"/>
      <c r="D4" s="313"/>
      <c r="E4" s="316"/>
      <c r="F4" s="316"/>
      <c r="G4" s="316"/>
      <c r="H4" s="316"/>
      <c r="I4" s="317"/>
    </row>
    <row r="5" spans="2:9" ht="16" thickBot="1" x14ac:dyDescent="0.4">
      <c r="B5" s="326" t="s">
        <v>165</v>
      </c>
      <c r="C5" s="327"/>
      <c r="D5" s="328"/>
      <c r="E5" s="104"/>
      <c r="F5" s="104"/>
      <c r="G5" s="104"/>
      <c r="H5" s="104"/>
      <c r="I5" s="105"/>
    </row>
    <row r="7" spans="2:9" ht="16" thickBot="1" x14ac:dyDescent="0.4">
      <c r="B7" s="296" t="s">
        <v>190</v>
      </c>
      <c r="C7" s="296"/>
      <c r="D7" s="296"/>
      <c r="E7" s="296"/>
      <c r="F7" s="296"/>
      <c r="G7" s="296"/>
      <c r="H7" s="296"/>
      <c r="I7" s="296"/>
    </row>
    <row r="8" spans="2:9" ht="32.25" customHeight="1" x14ac:dyDescent="0.35">
      <c r="B8" s="318" t="s">
        <v>207</v>
      </c>
      <c r="C8" s="319"/>
      <c r="D8" s="320"/>
      <c r="E8" s="321"/>
      <c r="F8" s="321"/>
      <c r="G8" s="321"/>
      <c r="H8" s="321"/>
      <c r="I8" s="322"/>
    </row>
    <row r="9" spans="2:9" ht="15.5" x14ac:dyDescent="0.35">
      <c r="B9" s="329" t="s">
        <v>4</v>
      </c>
      <c r="C9" s="330"/>
      <c r="D9" s="331"/>
      <c r="E9" s="332"/>
      <c r="F9" s="316"/>
      <c r="G9" s="316"/>
      <c r="H9" s="316"/>
      <c r="I9" s="317"/>
    </row>
    <row r="10" spans="2:9" ht="15.5" x14ac:dyDescent="0.35">
      <c r="B10" s="333" t="s">
        <v>189</v>
      </c>
      <c r="C10" s="334"/>
      <c r="D10" s="335"/>
      <c r="E10" s="336"/>
      <c r="F10" s="336"/>
      <c r="G10" s="336"/>
      <c r="H10" s="336"/>
      <c r="I10" s="337"/>
    </row>
    <row r="11" spans="2:9" ht="15.5" x14ac:dyDescent="0.35">
      <c r="B11" s="329" t="s">
        <v>5</v>
      </c>
      <c r="C11" s="330"/>
      <c r="D11" s="331"/>
      <c r="E11" s="332"/>
      <c r="F11" s="316"/>
      <c r="G11" s="316"/>
      <c r="H11" s="316"/>
      <c r="I11" s="317"/>
    </row>
    <row r="12" spans="2:9" ht="29.15" customHeight="1" x14ac:dyDescent="0.35">
      <c r="B12" s="338" t="s">
        <v>211</v>
      </c>
      <c r="C12" s="339"/>
      <c r="D12" s="340"/>
      <c r="E12" s="336"/>
      <c r="F12" s="336"/>
      <c r="G12" s="336"/>
      <c r="H12" s="336"/>
      <c r="I12" s="337"/>
    </row>
    <row r="13" spans="2:9" ht="48.75" customHeight="1" x14ac:dyDescent="0.35">
      <c r="B13" s="338" t="s">
        <v>208</v>
      </c>
      <c r="C13" s="339"/>
      <c r="D13" s="340"/>
      <c r="E13" s="332"/>
      <c r="F13" s="316"/>
      <c r="G13" s="316"/>
      <c r="H13" s="316"/>
      <c r="I13" s="317"/>
    </row>
    <row r="14" spans="2:9" ht="52.5" customHeight="1" x14ac:dyDescent="0.35">
      <c r="B14" s="338" t="s">
        <v>209</v>
      </c>
      <c r="C14" s="339"/>
      <c r="D14" s="340"/>
      <c r="E14" s="336"/>
      <c r="F14" s="336"/>
      <c r="G14" s="336"/>
      <c r="H14" s="336"/>
      <c r="I14" s="337"/>
    </row>
    <row r="15" spans="2:9" ht="50.25" customHeight="1" x14ac:dyDescent="0.35">
      <c r="B15" s="338" t="s">
        <v>210</v>
      </c>
      <c r="C15" s="339"/>
      <c r="D15" s="340"/>
      <c r="E15" s="332"/>
      <c r="F15" s="316"/>
      <c r="G15" s="316"/>
      <c r="H15" s="316"/>
      <c r="I15" s="317"/>
    </row>
    <row r="16" spans="2:9" ht="67.5" customHeight="1" thickBot="1" x14ac:dyDescent="0.4">
      <c r="B16" s="343" t="s">
        <v>310</v>
      </c>
      <c r="C16" s="344"/>
      <c r="D16" s="345"/>
      <c r="E16" s="341"/>
      <c r="F16" s="341"/>
      <c r="G16" s="341"/>
      <c r="H16" s="341"/>
      <c r="I16" s="342"/>
    </row>
    <row r="18" spans="2:11" ht="17.5" x14ac:dyDescent="0.35">
      <c r="B18" s="51" t="s">
        <v>6</v>
      </c>
    </row>
    <row r="19" spans="2:11" ht="15" thickBot="1" x14ac:dyDescent="0.4"/>
    <row r="20" spans="2:11" ht="31.5" thickBot="1" x14ac:dyDescent="0.4">
      <c r="B20" s="49" t="s">
        <v>117</v>
      </c>
      <c r="C20" s="307" t="s">
        <v>118</v>
      </c>
      <c r="D20" s="308"/>
      <c r="E20" s="308"/>
      <c r="F20" s="308"/>
      <c r="G20" s="308"/>
      <c r="H20" s="308"/>
      <c r="I20" s="309"/>
      <c r="J20" s="54" t="s">
        <v>119</v>
      </c>
      <c r="K20" s="37" t="s">
        <v>149</v>
      </c>
    </row>
    <row r="21" spans="2:11" ht="18.5" x14ac:dyDescent="0.45">
      <c r="B21" s="42" t="s">
        <v>147</v>
      </c>
      <c r="C21" s="159" t="s">
        <v>157</v>
      </c>
      <c r="D21" s="160"/>
      <c r="E21" s="160"/>
      <c r="F21" s="160"/>
      <c r="G21" s="160"/>
      <c r="H21" s="160"/>
      <c r="I21" s="161"/>
      <c r="J21" s="43">
        <v>1</v>
      </c>
      <c r="K21" s="44">
        <v>1</v>
      </c>
    </row>
    <row r="22" spans="2:11" ht="18.5" x14ac:dyDescent="0.45">
      <c r="B22" s="45" t="s">
        <v>120</v>
      </c>
      <c r="C22" s="150" t="s">
        <v>154</v>
      </c>
      <c r="D22" s="310"/>
      <c r="E22" s="310"/>
      <c r="F22" s="310"/>
      <c r="G22" s="310"/>
      <c r="H22" s="310"/>
      <c r="I22" s="152"/>
      <c r="J22" s="46" t="s">
        <v>148</v>
      </c>
      <c r="K22" s="44">
        <v>0.92</v>
      </c>
    </row>
    <row r="23" spans="2:11" ht="18.5" x14ac:dyDescent="0.45">
      <c r="B23" s="45" t="s">
        <v>121</v>
      </c>
      <c r="C23" s="150" t="s">
        <v>155</v>
      </c>
      <c r="D23" s="310"/>
      <c r="E23" s="310"/>
      <c r="F23" s="310"/>
      <c r="G23" s="310"/>
      <c r="H23" s="310"/>
      <c r="I23" s="152"/>
      <c r="J23" s="46" t="s">
        <v>125</v>
      </c>
      <c r="K23" s="44">
        <v>0.67500000000000004</v>
      </c>
    </row>
    <row r="24" spans="2:11" ht="18.5" x14ac:dyDescent="0.45">
      <c r="B24" s="45" t="s">
        <v>122</v>
      </c>
      <c r="C24" s="150" t="s">
        <v>156</v>
      </c>
      <c r="D24" s="310"/>
      <c r="E24" s="310"/>
      <c r="F24" s="310"/>
      <c r="G24" s="310"/>
      <c r="H24" s="310"/>
      <c r="I24" s="152"/>
      <c r="J24" s="46" t="s">
        <v>126</v>
      </c>
      <c r="K24" s="44">
        <v>0.375</v>
      </c>
    </row>
    <row r="25" spans="2:11" ht="18.5" x14ac:dyDescent="0.45">
      <c r="B25" s="45" t="s">
        <v>123</v>
      </c>
      <c r="C25" s="150" t="s">
        <v>129</v>
      </c>
      <c r="D25" s="310"/>
      <c r="E25" s="310"/>
      <c r="F25" s="310"/>
      <c r="G25" s="310"/>
      <c r="H25" s="310"/>
      <c r="I25" s="152"/>
      <c r="J25" s="46" t="s">
        <v>127</v>
      </c>
      <c r="K25" s="44">
        <v>0.12</v>
      </c>
    </row>
    <row r="26" spans="2:11" ht="19" thickBot="1" x14ac:dyDescent="0.5">
      <c r="B26" s="106" t="s">
        <v>124</v>
      </c>
      <c r="C26" s="153" t="s">
        <v>130</v>
      </c>
      <c r="D26" s="154"/>
      <c r="E26" s="154"/>
      <c r="F26" s="154"/>
      <c r="G26" s="154"/>
      <c r="H26" s="154"/>
      <c r="I26" s="155"/>
      <c r="J26" s="48" t="s">
        <v>128</v>
      </c>
      <c r="K26" s="58" t="s">
        <v>128</v>
      </c>
    </row>
    <row r="27" spans="2:11" ht="15" customHeight="1" thickBot="1" x14ac:dyDescent="0.4">
      <c r="B27" s="59"/>
      <c r="C27" s="55"/>
      <c r="D27" s="55"/>
      <c r="E27" s="55"/>
      <c r="F27" s="55"/>
      <c r="G27" s="55"/>
      <c r="H27" s="55"/>
      <c r="I27" s="55"/>
      <c r="J27" s="60"/>
      <c r="K27" s="61"/>
    </row>
    <row r="28" spans="2:11" ht="27" customHeight="1" thickBot="1" x14ac:dyDescent="0.55000000000000004">
      <c r="B28" s="303" t="s">
        <v>150</v>
      </c>
      <c r="C28" s="304"/>
      <c r="D28" s="305" t="str">
        <f>IFERROR(AVERAGE(C47,F47,I50), " ")</f>
        <v xml:space="preserve"> </v>
      </c>
      <c r="E28" s="306"/>
      <c r="F28" s="55"/>
      <c r="G28" s="55"/>
      <c r="H28" s="55"/>
      <c r="I28" s="55"/>
      <c r="J28" s="60"/>
      <c r="K28" s="61"/>
    </row>
    <row r="29" spans="2:11" ht="18.5" x14ac:dyDescent="0.45">
      <c r="B29" s="299" t="s">
        <v>166</v>
      </c>
      <c r="C29" s="300"/>
      <c r="D29" s="116" cm="1">
        <f t="array" aca="1" ref="D29" ca="1">SUM(COUNTIF(INDIRECT({"'Domain 1'!E3:E7","'Domain 1'!E10:E15","'Domain 1'!E18:E24","'Domain 1'!E28:E33","'Domain 1'!E36:E40","'Domain 1'!E43:E49","'Domain 1'!E53:E58","'Domain 1'!E61:E64","'Domain 2'!E3:E14","'Domain 2'!E17:E20","'Domain 2'!E23:E27","'Domain 2'!E30:E36","'Domain 2'!E39:E43","'Domain 2'!E47:E52","'Domain 2'!E55:E58","'Domain 2'!E61:E65","'Domain 2'!E68:E74","'Domain 3'!E3:E9","'Domain 3'!E12:E18","'Domain 3'!E21:E29","'Domain 3'!E32:E35","'Domain 3'!E39:E45","'Domain 3'!E48:E53","'Domain 3'!E56:E61","'Domain 3'!E65:E70","'Domain 3'!E73:E79","'Domain 3'!E82:E86","'Domain 3'!E89:E96"}),"=Always"))</f>
        <v>0</v>
      </c>
      <c r="E29" s="117">
        <f t="shared" ref="E29:E34" ca="1" si="0">D29/173</f>
        <v>0</v>
      </c>
      <c r="F29" s="55"/>
      <c r="G29" s="55"/>
      <c r="H29" s="55"/>
      <c r="I29" s="55"/>
      <c r="J29" s="60"/>
      <c r="K29" s="61"/>
    </row>
    <row r="30" spans="2:11" ht="18.5" x14ac:dyDescent="0.45">
      <c r="B30" s="301" t="s">
        <v>167</v>
      </c>
      <c r="C30" s="302"/>
      <c r="D30" s="118" cm="1">
        <f t="array" aca="1" ref="D30" ca="1">SUM(COUNTIF(INDIRECT({"'Domain 1'!E3:E7","'Domain 1'!E10:E15","'Domain 1'!E18:E24","'Domain 1'!E28:E33","'Domain 1'!E36:E40","'Domain 1'!E43:E49","'Domain 1'!E53:E58","'Domain 1'!E61:E64","'Domain 2'!E3:E14","'Domain 2'!E17:E20","'Domain 2'!E23:E27","'Domain 2'!E30:E36","'Domain 2'!E39:E43","'Domain 2'!E47:E52","'Domain 2'!E55:E58","'Domain 2'!E61:E65","'Domain 2'!E68:E74","'Domain 3'!E3:E9","'Domain 3'!E12:E18","'Domain 3'!E21:E29","'Domain 3'!E32:E35","'Domain 3'!E39:E45","'Domain 3'!E48:E53","'Domain 3'!E56:E61","'Domain 3'!E65:E70","'Domain 3'!E73:E79","'Domain 3'!E82:E86","'Domain 3'!E89:E96"}),"Consistently"))</f>
        <v>0</v>
      </c>
      <c r="E30" s="119">
        <f t="shared" ca="1" si="0"/>
        <v>0</v>
      </c>
      <c r="F30" s="55"/>
      <c r="G30" s="55"/>
      <c r="H30" s="55"/>
      <c r="I30" s="55"/>
      <c r="J30" s="60"/>
      <c r="K30" s="61"/>
    </row>
    <row r="31" spans="2:11" ht="18.5" x14ac:dyDescent="0.45">
      <c r="B31" s="301" t="s">
        <v>168</v>
      </c>
      <c r="C31" s="302"/>
      <c r="D31" s="118" cm="1">
        <f t="array" aca="1" ref="D31" ca="1">SUM(COUNTIF(INDIRECT({"'Domain 1'!E3:E7","'Domain 1'!E10:E15","'Domain 1'!E18:E24","'Domain 1'!E28:E33","'Domain 1'!E36:E40","'Domain 1'!E43:E49","'Domain 1'!E53:E58","'Domain 1'!E61:E64","'Domain 2'!E3:E14","'Domain 2'!E17:E20","'Domain 2'!E23:E27","'Domain 2'!E30:E36","'Domain 2'!E39:E43","'Domain 2'!E47:E52","'Domain 2'!E55:E58","'Domain 2'!E61:E65","'Domain 2'!E68:E74","'Domain 3'!E3:E9","'Domain 3'!E12:E18","'Domain 3'!E21:E29","'Domain 3'!E32:E35","'Domain 3'!E39:E45","'Domain 3'!E48:E53","'Domain 3'!E56:E61","'Domain 3'!E65:E70","'Domain 3'!E73:E79","'Domain 3'!E82:E86","'Domain 3'!E89:E96"}),"=Usually"))</f>
        <v>0</v>
      </c>
      <c r="E31" s="119">
        <f t="shared" ca="1" si="0"/>
        <v>0</v>
      </c>
      <c r="F31" s="55"/>
      <c r="G31" s="55"/>
      <c r="H31" s="55"/>
      <c r="I31" s="55"/>
      <c r="J31" s="60"/>
      <c r="K31" s="61"/>
    </row>
    <row r="32" spans="2:11" ht="18.5" x14ac:dyDescent="0.45">
      <c r="B32" s="301" t="s">
        <v>169</v>
      </c>
      <c r="C32" s="302"/>
      <c r="D32" s="118" cm="1">
        <f t="array" aca="1" ref="D32" ca="1">SUM(COUNTIF(INDIRECT({"'Domain 1'!E3:E7","'Domain 1'!E10:E15","'Domain 1'!E18:E24","'Domain 1'!E28:E33","'Domain 1'!E36:E40","'Domain 1'!E43:E49","'Domain 1'!E53:E58","'Domain 1'!E61:E64","'Domain 2'!E3:E14","'Domain 2'!E17:E20","'Domain 2'!E23:E27","'Domain 2'!E30:E36","'Domain 2'!E39:E43","'Domain 2'!E47:E52","'Domain 2'!E55:E58","'Domain 2'!E61:E65","'Domain 2'!E68:E74","'Domain 3'!E3:E9","'Domain 3'!E12:E18","'Domain 3'!E21:E29","'Domain 3'!E32:E35","'Domain 3'!E39:E45","'Domain 3'!E48:E53","'Domain 3'!E56:E61","'Domain 3'!E65:E70","'Domain 3'!E73:E79","'Domain 3'!E82:E86","'Domain 3'!E89:E96"}),"=Sometimes"))</f>
        <v>0</v>
      </c>
      <c r="E32" s="119">
        <f t="shared" ca="1" si="0"/>
        <v>0</v>
      </c>
    </row>
    <row r="33" spans="2:10" ht="18.5" x14ac:dyDescent="0.45">
      <c r="B33" s="301" t="s">
        <v>170</v>
      </c>
      <c r="C33" s="302"/>
      <c r="D33" s="118" cm="1">
        <f t="array" aca="1" ref="D33" ca="1">SUM(COUNTIF(INDIRECT({"'Domain 1'!E3:E7","'Domain 1'!E10:E15","'Domain 1'!E18:E24","'Domain 1'!E28:E33","'Domain 1'!E36:E40","'Domain 1'!E43:E49","'Domain 1'!E53:E58","'Domain 1'!E61:E64","'Domain 2'!E3:E14","'Domain 2'!E17:E20","'Domain 2'!E23:E27","'Domain 2'!E30:E36","'Domain 2'!E39:E43","'Domain 2'!E47:E52","'Domain 2'!E55:E58","'Domain 2'!E61:E65","'Domain 2'!E68:E74","'Domain 3'!E3:E9","'Domain 3'!E12:E18","'Domain 3'!E21:E29","'Domain 3'!E32:E35","'Domain 3'!E39:E45","'Domain 3'!E48:E53","'Domain 3'!E56:E61","'Domain 3'!E65:E70","'Domain 3'!E73:E79","'Domain 3'!E82:E86","'Domain 3'!E89:E96"}),"=Rarely"))</f>
        <v>0</v>
      </c>
      <c r="E33" s="119">
        <f t="shared" ca="1" si="0"/>
        <v>0</v>
      </c>
    </row>
    <row r="34" spans="2:10" ht="19" thickBot="1" x14ac:dyDescent="0.5">
      <c r="B34" s="297" t="s">
        <v>171</v>
      </c>
      <c r="C34" s="298"/>
      <c r="D34" s="120" cm="1">
        <f t="array" aca="1" ref="D34" ca="1">SUM(COUNTIF(INDIRECT({"'Domain 1'!E3:E7","'Domain 1'!E10:E15","'Domain 1'!E18:E24","'Domain 1'!E28:E33","'Domain 1'!E36:E40","'Domain 1'!E43:E49","'Domain 1'!E53:E58","'Domain 1'!E61:E64","'Domain 2'!E3:E14","'Domain 2'!E17:E20","'Domain 2'!E23:E27","'Domain 2'!E30:E36","'Domain 2'!E39:E43","'Domain 2'!E47:E52","'Domain 2'!E55:E58","'Domain 2'!E61:E65","'Domain 2'!E68:E74","'Domain 3'!E3:E9","'Domain 3'!E12:E18","'Domain 3'!E21:E29","'Domain 3'!E32:E35","'Domain 3'!E39:E45","'Domain 3'!E48:E53","'Domain 3'!E56:E61","'Domain 3'!E65:E70","'Domain 3'!E73:E79","'Domain 3'!E82:E86","'Domain 3'!E89:E96"}),"=Not applicable"))</f>
        <v>0</v>
      </c>
      <c r="E34" s="121">
        <f t="shared" ca="1" si="0"/>
        <v>0</v>
      </c>
    </row>
    <row r="35" spans="2:10" ht="15" thickBot="1" x14ac:dyDescent="0.4"/>
    <row r="36" spans="2:10" ht="19" thickBot="1" x14ac:dyDescent="0.5">
      <c r="B36" s="25" t="s">
        <v>7</v>
      </c>
      <c r="C36" s="122" t="s">
        <v>15</v>
      </c>
      <c r="D36" s="26"/>
      <c r="E36" s="27" t="s">
        <v>10</v>
      </c>
      <c r="F36" s="125" t="s">
        <v>15</v>
      </c>
      <c r="G36" s="28"/>
      <c r="H36" s="29" t="s">
        <v>12</v>
      </c>
      <c r="I36" s="128" t="s">
        <v>15</v>
      </c>
      <c r="J36" s="30"/>
    </row>
    <row r="37" spans="2:10" ht="18.5" x14ac:dyDescent="0.45">
      <c r="B37" s="31">
        <v>1.1000000000000001</v>
      </c>
      <c r="C37" s="123" t="str">
        <f>IFERROR('Domain 1'!$E$8, "")</f>
        <v/>
      </c>
      <c r="D37" s="28"/>
      <c r="E37" s="32">
        <v>4.0999999999999996</v>
      </c>
      <c r="F37" s="126" t="str">
        <f>IFERROR('Domain 2'!E15, "")</f>
        <v/>
      </c>
      <c r="G37" s="28"/>
      <c r="H37" s="33">
        <v>6.1</v>
      </c>
      <c r="I37" s="129" t="str">
        <f>IFERROR('Domain 3'!E10, "")</f>
        <v/>
      </c>
      <c r="J37" s="30"/>
    </row>
    <row r="38" spans="2:10" ht="18.5" x14ac:dyDescent="0.45">
      <c r="B38" s="31">
        <v>1.2</v>
      </c>
      <c r="C38" s="123" t="str">
        <f>IFERROR('Domain 1'!$E$16, "")</f>
        <v/>
      </c>
      <c r="D38" s="28"/>
      <c r="E38" s="32">
        <v>4.2</v>
      </c>
      <c r="F38" s="126" t="str">
        <f>IFERROR('Domain 2'!E21, "")</f>
        <v/>
      </c>
      <c r="G38" s="28"/>
      <c r="H38" s="33">
        <v>6.2</v>
      </c>
      <c r="I38" s="129" t="str">
        <f>IFERROR('Domain 3'!E19, "")</f>
        <v/>
      </c>
      <c r="J38" s="30"/>
    </row>
    <row r="39" spans="2:10" ht="19" thickBot="1" x14ac:dyDescent="0.5">
      <c r="B39" s="31">
        <v>1.3</v>
      </c>
      <c r="C39" s="123" t="str">
        <f>IFERROR('Domain 1'!$E$25, "")</f>
        <v/>
      </c>
      <c r="D39" s="28"/>
      <c r="E39" s="32">
        <v>4.3</v>
      </c>
      <c r="F39" s="126" t="str">
        <f>IFERROR('Domain 2'!E28, "")</f>
        <v/>
      </c>
      <c r="G39" s="28"/>
      <c r="H39" s="33">
        <v>6.3</v>
      </c>
      <c r="I39" s="129" t="str">
        <f>IFERROR('Domain 3'!E30, "")</f>
        <v/>
      </c>
      <c r="J39" s="30"/>
    </row>
    <row r="40" spans="2:10" ht="19" thickBot="1" x14ac:dyDescent="0.5">
      <c r="B40" s="25" t="s">
        <v>8</v>
      </c>
      <c r="C40" s="124"/>
      <c r="D40" s="28"/>
      <c r="E40" s="32">
        <v>4.4000000000000004</v>
      </c>
      <c r="F40" s="126" t="str">
        <f>IFERROR('Domain 2'!E37, "")</f>
        <v/>
      </c>
      <c r="G40" s="28"/>
      <c r="H40" s="33">
        <v>6.4</v>
      </c>
      <c r="I40" s="129" t="str">
        <f>IFERROR('Domain 3'!E36, "")</f>
        <v/>
      </c>
      <c r="J40" s="30"/>
    </row>
    <row r="41" spans="2:10" ht="19" thickBot="1" x14ac:dyDescent="0.5">
      <c r="B41" s="31">
        <v>2.1</v>
      </c>
      <c r="C41" s="123" t="str">
        <f>IFERROR('Domain 1'!$E$34, "")</f>
        <v/>
      </c>
      <c r="D41" s="28"/>
      <c r="E41" s="32">
        <v>4.5</v>
      </c>
      <c r="F41" s="126" t="str">
        <f>IFERROR('Domain 2'!E44, "")</f>
        <v/>
      </c>
      <c r="G41" s="28"/>
      <c r="H41" s="29" t="s">
        <v>13</v>
      </c>
      <c r="I41" s="130"/>
      <c r="J41" s="30"/>
    </row>
    <row r="42" spans="2:10" ht="19" thickBot="1" x14ac:dyDescent="0.5">
      <c r="B42" s="31">
        <v>2.2000000000000002</v>
      </c>
      <c r="C42" s="123" t="str">
        <f>IFERROR('Domain 1'!$E$41, "")</f>
        <v/>
      </c>
      <c r="D42" s="28"/>
      <c r="E42" s="27" t="s">
        <v>11</v>
      </c>
      <c r="F42" s="127"/>
      <c r="G42" s="28"/>
      <c r="H42" s="33">
        <v>7.1</v>
      </c>
      <c r="I42" s="129" t="str">
        <f>IFERROR('Domain 3'!E46, "")</f>
        <v/>
      </c>
      <c r="J42" s="30"/>
    </row>
    <row r="43" spans="2:10" ht="19" thickBot="1" x14ac:dyDescent="0.5">
      <c r="B43" s="31">
        <v>2.2999999999999998</v>
      </c>
      <c r="C43" s="123" t="str">
        <f>IFERROR('Domain 1'!$E$50, "")</f>
        <v/>
      </c>
      <c r="D43" s="28"/>
      <c r="E43" s="32">
        <v>5.0999999999999996</v>
      </c>
      <c r="F43" s="126" t="str">
        <f>IFERROR('Domain 2'!E53, "")</f>
        <v/>
      </c>
      <c r="G43" s="28"/>
      <c r="H43" s="33">
        <v>7.2</v>
      </c>
      <c r="I43" s="129" t="str">
        <f>IFERROR('Domain 3'!E54, "")</f>
        <v/>
      </c>
      <c r="J43" s="30"/>
    </row>
    <row r="44" spans="2:10" ht="19" thickBot="1" x14ac:dyDescent="0.5">
      <c r="B44" s="25" t="s">
        <v>9</v>
      </c>
      <c r="C44" s="124"/>
      <c r="D44" s="28"/>
      <c r="E44" s="32">
        <v>5.2</v>
      </c>
      <c r="F44" s="126" t="str">
        <f>IFERROR('Domain 2'!E59, "")</f>
        <v/>
      </c>
      <c r="G44" s="28"/>
      <c r="H44" s="33">
        <v>7.3</v>
      </c>
      <c r="I44" s="129" t="str">
        <f>IFERROR('Domain 3'!E62, "")</f>
        <v/>
      </c>
      <c r="J44" s="30"/>
    </row>
    <row r="45" spans="2:10" ht="19" thickBot="1" x14ac:dyDescent="0.5">
      <c r="B45" s="31">
        <v>3.1</v>
      </c>
      <c r="C45" s="123" t="str">
        <f>IFERROR('Domain 1'!$E$59, "")</f>
        <v/>
      </c>
      <c r="D45" s="28"/>
      <c r="E45" s="32">
        <v>5.3</v>
      </c>
      <c r="F45" s="126" t="str">
        <f>IFERROR('Domain 2'!E66, "")</f>
        <v/>
      </c>
      <c r="G45" s="28"/>
      <c r="H45" s="29" t="s">
        <v>14</v>
      </c>
      <c r="I45" s="130"/>
      <c r="J45" s="30"/>
    </row>
    <row r="46" spans="2:10" ht="19" thickBot="1" x14ac:dyDescent="0.5">
      <c r="B46" s="31">
        <v>3.2</v>
      </c>
      <c r="C46" s="123" t="str">
        <f>IFERROR('Domain 1'!$E$65, "")</f>
        <v/>
      </c>
      <c r="D46" s="28"/>
      <c r="E46" s="32">
        <v>5.4</v>
      </c>
      <c r="F46" s="126" t="str">
        <f>IFERROR('Domain 2'!E75, "")</f>
        <v/>
      </c>
      <c r="G46" s="28"/>
      <c r="H46" s="33">
        <v>8.1</v>
      </c>
      <c r="I46" s="129" t="str">
        <f>IFERROR('Domain 3'!E71, "")</f>
        <v/>
      </c>
      <c r="J46" s="30"/>
    </row>
    <row r="47" spans="2:10" ht="37.5" thickBot="1" x14ac:dyDescent="0.5">
      <c r="B47" s="34" t="s">
        <v>151</v>
      </c>
      <c r="C47" s="124" t="str">
        <f>IFERROR(AVERAGE(C46,C45,C43,C42,C41,C39,C38,C37), " ")</f>
        <v xml:space="preserve"> </v>
      </c>
      <c r="D47" s="28"/>
      <c r="E47" s="36" t="s">
        <v>152</v>
      </c>
      <c r="F47" s="127" t="str">
        <f>IFERROR(AVERAGE(F46,F45,F44,F43,F41,F40,F39,F38,F37), " ")</f>
        <v xml:space="preserve"> </v>
      </c>
      <c r="G47" s="28"/>
      <c r="H47" s="53">
        <v>8.1999999999999993</v>
      </c>
      <c r="I47" s="131" t="str">
        <f>IFERROR('Domain 3'!E80, "")</f>
        <v/>
      </c>
      <c r="J47" s="30"/>
    </row>
    <row r="48" spans="2:10" ht="18.5" x14ac:dyDescent="0.45">
      <c r="F48" s="30"/>
      <c r="G48" s="30"/>
      <c r="H48" s="33">
        <v>8.3000000000000007</v>
      </c>
      <c r="I48" s="129" t="str">
        <f>IFERROR('Domain 3'!E87, "")</f>
        <v/>
      </c>
      <c r="J48" s="30"/>
    </row>
    <row r="49" spans="6:10" ht="19" thickBot="1" x14ac:dyDescent="0.5">
      <c r="F49" s="30"/>
      <c r="G49" s="30"/>
      <c r="H49" s="33">
        <v>8.4</v>
      </c>
      <c r="I49" s="129" t="str">
        <f>IFERROR('Domain 3'!E97, "")</f>
        <v/>
      </c>
      <c r="J49" s="30"/>
    </row>
    <row r="50" spans="6:10" ht="37.5" thickBot="1" x14ac:dyDescent="0.5">
      <c r="F50" s="30"/>
      <c r="G50" s="30"/>
      <c r="H50" s="35" t="s">
        <v>153</v>
      </c>
      <c r="I50" s="130" t="str">
        <f>IFERROR(AVERAGE(Results!I49,Results!I48,Results!I47,Results!I46,Results!I44,Results!I43,Results!I42,Results!I40,Results!I39,Results!I38,Results!I37), " ")</f>
        <v xml:space="preserve"> </v>
      </c>
      <c r="J50" s="30"/>
    </row>
    <row r="51" spans="6:10" ht="18.5" x14ac:dyDescent="0.45">
      <c r="F51" s="30"/>
      <c r="G51" s="30"/>
      <c r="H51" s="30"/>
      <c r="I51" s="30"/>
      <c r="J51" s="30"/>
    </row>
    <row r="52" spans="6:10" ht="18.5" x14ac:dyDescent="0.45">
      <c r="F52" s="30"/>
      <c r="G52" s="30"/>
      <c r="H52" s="30"/>
      <c r="I52" s="30"/>
      <c r="J52" s="30"/>
    </row>
  </sheetData>
  <mergeCells count="40">
    <mergeCell ref="E13:I13"/>
    <mergeCell ref="E14:I14"/>
    <mergeCell ref="E15:I15"/>
    <mergeCell ref="E16:I16"/>
    <mergeCell ref="B13:D13"/>
    <mergeCell ref="B14:D14"/>
    <mergeCell ref="B15:D15"/>
    <mergeCell ref="B16:D16"/>
    <mergeCell ref="C26:I26"/>
    <mergeCell ref="B4:D4"/>
    <mergeCell ref="E3:I3"/>
    <mergeCell ref="E4:I4"/>
    <mergeCell ref="B8:D8"/>
    <mergeCell ref="E8:I8"/>
    <mergeCell ref="B3:D3"/>
    <mergeCell ref="B5:D5"/>
    <mergeCell ref="B9:D9"/>
    <mergeCell ref="E9:I9"/>
    <mergeCell ref="B10:D10"/>
    <mergeCell ref="B11:D11"/>
    <mergeCell ref="E10:I10"/>
    <mergeCell ref="E11:I11"/>
    <mergeCell ref="B12:D12"/>
    <mergeCell ref="E12:I12"/>
    <mergeCell ref="B2:I2"/>
    <mergeCell ref="B7:I7"/>
    <mergeCell ref="B34:C34"/>
    <mergeCell ref="B29:C29"/>
    <mergeCell ref="B30:C30"/>
    <mergeCell ref="B31:C31"/>
    <mergeCell ref="B32:C32"/>
    <mergeCell ref="B33:C33"/>
    <mergeCell ref="B28:C28"/>
    <mergeCell ref="D28:E28"/>
    <mergeCell ref="C21:I21"/>
    <mergeCell ref="C20:I20"/>
    <mergeCell ref="C22:I22"/>
    <mergeCell ref="C23:I23"/>
    <mergeCell ref="C24:I24"/>
    <mergeCell ref="C25:I25"/>
  </mergeCells>
  <dataValidations count="4">
    <dataValidation type="list" allowBlank="1" showInputMessage="1" showErrorMessage="1" sqref="E8:I8" xr:uid="{40C2FB94-D417-4F8C-995D-8D496AFC1B32}">
      <formula1>"England, Scotland, Wales, Northern Ireland"</formula1>
    </dataValidation>
    <dataValidation type="list" allowBlank="1" showInputMessage="1" showErrorMessage="1" sqref="E9:I9" xr:uid="{1E8FBCAE-8A6F-4976-93C7-30B01E784EE1}">
      <formula1>"Acute hospital, Non-acute hospital, Mental health, Community service, Prison, Hospice, Ambulance, Other (please specify)"</formula1>
    </dataValidation>
    <dataValidation type="list" allowBlank="1" showInputMessage="1" showErrorMessage="1" sqref="E11:I11" xr:uid="{BDD3057A-E777-4F28-A7D3-02F694F33B13}">
      <formula1>"A public funded hospital, A private not for profit hospital, Private hospital"</formula1>
    </dataValidation>
    <dataValidation type="list" allowBlank="1" showInputMessage="1" showErrorMessage="1" sqref="E12:I12" xr:uid="{F68ED282-E48D-45D8-8C79-41F60DB9574A}">
      <formula1>"Less than 100, 100 to 250, 251 to 500, 501 to 1000, More than 1000"</formula1>
    </dataValidation>
  </dataValidation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Domain 1</vt:lpstr>
      <vt:lpstr>Domain 2</vt:lpstr>
      <vt:lpstr>Domain 3</vt:lpstr>
      <vt:lpstr>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Crawshaw</dc:creator>
  <cp:lastModifiedBy>Sarah Crawshaw</cp:lastModifiedBy>
  <dcterms:created xsi:type="dcterms:W3CDTF">2022-04-13T10:47:01Z</dcterms:created>
  <dcterms:modified xsi:type="dcterms:W3CDTF">2022-10-27T11:20:36Z</dcterms:modified>
</cp:coreProperties>
</file>